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53\1 výzva\"/>
    </mc:Choice>
  </mc:AlternateContent>
  <xr:revisionPtr revIDLastSave="0" documentId="13_ncr:1_{DB423884-B216-444E-AC46-3E67BF3D96D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technika'!$A$6:$Y$6</definedName>
    <definedName name="_xlnm.Print_Area" localSheetId="0">'Výpočetní technika'!$B$1:$W$26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4" i="1" l="1"/>
  <c r="T15" i="1"/>
  <c r="U12" i="1"/>
  <c r="T13" i="1"/>
  <c r="Q14" i="1"/>
  <c r="Q16" i="1"/>
  <c r="Q17" i="1"/>
  <c r="Q18" i="1"/>
  <c r="Q19" i="1"/>
  <c r="Q20" i="1"/>
  <c r="T14" i="1"/>
  <c r="T16" i="1"/>
  <c r="U16" i="1"/>
  <c r="T17" i="1"/>
  <c r="U17" i="1"/>
  <c r="T18" i="1"/>
  <c r="U18" i="1"/>
  <c r="T19" i="1"/>
  <c r="U19" i="1"/>
  <c r="T20" i="1"/>
  <c r="U20" i="1"/>
  <c r="U7" i="1"/>
  <c r="T8" i="1"/>
  <c r="Q11" i="1" l="1"/>
  <c r="Q12" i="1"/>
  <c r="Q21" i="1"/>
  <c r="T11" i="1"/>
  <c r="U11" i="1"/>
  <c r="T12" i="1"/>
  <c r="T21" i="1"/>
  <c r="U21" i="1"/>
  <c r="T9" i="1" l="1"/>
  <c r="U9" i="1"/>
  <c r="Q9" i="1"/>
  <c r="U10" i="1" l="1"/>
  <c r="T22" i="1"/>
  <c r="Q22" i="1"/>
  <c r="T7" i="1"/>
  <c r="T10" i="1"/>
  <c r="Q7" i="1"/>
  <c r="Q10" i="1"/>
  <c r="U22" i="1" l="1"/>
  <c r="S25" i="1"/>
  <c r="R25" i="1" l="1"/>
</calcChain>
</file>

<file path=xl/sharedStrings.xml><?xml version="1.0" encoding="utf-8"?>
<sst xmlns="http://schemas.openxmlformats.org/spreadsheetml/2006/main" count="123" uniqueCount="87">
  <si>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</si>
  <si>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</si>
  <si>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</si>
  <si>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</si>
  <si>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</si>
  <si>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</si>
  <si>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</si>
  <si>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</si>
  <si>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</si>
  <si>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</si>
  <si>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</si>
  <si>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</si>
  <si>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</si>
  <si>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</si>
  <si>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>30231310-3 - Ploché monitory</t>
  </si>
  <si>
    <t xml:space="preserve">30233132-5 - Diskové jednotky </t>
  </si>
  <si>
    <t>30234600-4 - Flash paměť</t>
  </si>
  <si>
    <t>30236110-6 - Paměť RAM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</si>
  <si>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</si>
  <si>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</si>
  <si>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</si>
  <si>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</si>
  <si>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</si>
  <si>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</si>
  <si>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</si>
  <si>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</si>
  <si>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</si>
  <si>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</si>
  <si>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</si>
  <si>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</si>
  <si>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</si>
  <si>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</si>
  <si>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ID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</si>
  <si>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</si>
  <si>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</si>
  <si>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</si>
  <si>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</si>
  <si>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</si>
  <si>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</si>
  <si>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30200000-1 - Počítače </t>
  </si>
  <si>
    <t>Obchodní název + typ, příp. i druh poskytnuté licence (tj. „nová“ nebo „druhotná“) operačního systému + délka záruky</t>
  </si>
  <si>
    <t>NE</t>
  </si>
  <si>
    <t>21 dní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</si>
  <si>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</si>
  <si>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</si>
  <si>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Samostatná faktura</t>
  </si>
  <si>
    <t xml:space="preserve">Příloha č. 2 Kupní smlouvy - technická specifikace
Výpočetní technika (III.) 153 - 2024 </t>
  </si>
  <si>
    <t>Tablet PC</t>
  </si>
  <si>
    <t>Záložní zdroj</t>
  </si>
  <si>
    <t>RACK</t>
  </si>
  <si>
    <t>ZČU PPSŘ</t>
  </si>
  <si>
    <t>PhDr. Petr Simbartl, Ph.D.,
Tel.: 37763 3712,
735 713 978,
E-mail: simbartl@fzs.zcu.cz</t>
  </si>
  <si>
    <t>Husova 11,
301 00 Plzeň,
Fakulta zdravotnických studií - Děkanát,
místnost HJ 206</t>
  </si>
  <si>
    <t>6346/24</t>
  </si>
  <si>
    <t>6717/24</t>
  </si>
  <si>
    <t>6361/24</t>
  </si>
  <si>
    <t>5312/0007/24</t>
  </si>
  <si>
    <t>CPU: Passmark min. 5 000 bodů.
Dotykový IPS displej min. 10,5", 10 bodový vícedotykový a odolné sklo, min. rozlišení 1920 x 1280.
Min. RAM 8GB LPDDR5.
Disk SSD min. 128 GB,.
Maximálně 600 g hmotnost.
Webkamera, USB-C, Wifi 6.
Podpora stylusu, podpora klávesnice. 
Součástí je odolné ochranné pouzdro přesně kompatibilní s produktem s držákem na ruku, aby mohl být tablet držen pohodlně v ruce.</t>
  </si>
  <si>
    <t>Operační systém Windows 11 Pro, předinstalovaný (nesmí to být licence typu K12 (EDU)).
OS Windows požadujeme z důvodu kompatibility s interními aplikacemi ZČU (Stag, Magion,...).</t>
  </si>
  <si>
    <t>Záložní zdroj - klasická racková UPS, záložní doba při 100% zátěži min. 3 min, záložní doba při 50% zátěži min. 10 min, 
skutečný a zdánlivý výkon min. 2000 W / 2000 VA, výška pozice max. 2U, on-line s dvojitou konverzí, 1x IEC 320 C19, min. 4x IEC 320 C13, USB a RS-232.
Rozměry šířka 438 × hloubka max. 800 mm.
Hmotnost max. 20 kg.
Nízká provozní hlučnost.</t>
  </si>
  <si>
    <t>RACK - racková skříň - Datový rozvaděč - rozměry: 19“, 15U š. 600 mm x hl. 1000 mm.
Součástí rozvaděče je 6 posuvných vertikálních lišt k instalaci zařízení.
Tyto rozvaděče jsou určeny k instalaci datových a telekomunikačních zařízení a jejich distribučních systémů - např. server.
Kabelové vstupy kryté vylamovacími záslepkami.
Nastavitelné vertikální lišty: 19“ vertikální lišty mohou být plynule nastaveny v libovolné hloubce rozvaděče. 
Nosnost min. 300 kg.
Vepředu, otevírací dvířka opatřena uzamykatelnou klikou, kalené sklo - dvířka jsou prosklená.
Součástí je police do racku - 19" s uchycením na přední lišty.</t>
  </si>
  <si>
    <t>Bezdrátová myš</t>
  </si>
  <si>
    <t>Brašna na notebook</t>
  </si>
  <si>
    <t>RAM</t>
  </si>
  <si>
    <t>Switch</t>
  </si>
  <si>
    <t>2740/24</t>
  </si>
  <si>
    <t>5312/0005/24</t>
  </si>
  <si>
    <t xml:space="preserve">	2740/24</t>
  </si>
  <si>
    <t>2741/24</t>
  </si>
  <si>
    <t>M.2 SSD</t>
  </si>
  <si>
    <t>M.2 SSD, M.2 2280, 480-512GB, rychlost zápisu čtení min. 1100 MB/s.</t>
  </si>
  <si>
    <t>mini PC včetně klávesnice a myši</t>
  </si>
  <si>
    <t>Operační systém Windows 64-bit, předinstalovaný (Windows 11 Pro a vyšší verze, nesmí to být licence typu K12 (EDU)).
Existence ovladačů použitého HW ve Windows 11 a vyšší verze Windows.
OS Windows požadujeme z důvodu kompatibility s interními aplikacemi ZČU (Stag, Magion,...).</t>
  </si>
  <si>
    <t>Notebook 14"</t>
  </si>
  <si>
    <t>Min. 8GB DDR4-3200MT/s RAM (1x 8GB).</t>
  </si>
  <si>
    <t>Flashdisk</t>
  </si>
  <si>
    <t>Kapacita minimálně 64 GB, teoretická rychlost čtení min. 150 MB/s, rozhraní min. USB 3.0 a vyšší.</t>
  </si>
  <si>
    <t>Cestovní router</t>
  </si>
  <si>
    <t>WiFi router - WiFi 5, standard 802.11s/b/g/n/ac,  dual-band,, 1× WAN 100 Mbit, 1× LAN 100 Mbit, VPN, WPA2 a WPA3, antény, maximální počet SSID 2, napájeno přes USB C.</t>
  </si>
  <si>
    <r>
      <t xml:space="preserve">Počítač, provedení mini PC.
Procesor: Passmark score: CPU Score: min. 10 000 bodů.
Interní uložište: min. 250 GB technologie: PCIe, NVMe.
Bez optické mechaniky.
Paměť RAM: min. 8 GB technologie: DDR4 , 2 sloty, 1 zůstane volný.
Lan: minimálně 1 Gb/s Ethernet s podporou PXE s výstupem (konektorem) přímo na těle PC, Wake-on-lan.
</t>
    </r>
    <r>
      <rPr>
        <sz val="11"/>
        <rFont val="Calibri"/>
        <family val="2"/>
        <charset val="238"/>
        <scheme val="minor"/>
      </rPr>
      <t xml:space="preserve">Minimálně tyto porty: 1x RJ-45, 3x SuperSpeed USB Type-A s přenosovou rychlostí signálu 5Gb/s, 1x HDMI,  3x USB Type-A, 1x DisplayPort,
1x kombinovaný konektor pro sluchátka/mikrofon, 1x SuperSpeed USB Type-C.
</t>
    </r>
    <r>
      <rPr>
        <sz val="11"/>
        <color theme="1"/>
        <rFont val="Calibri"/>
        <family val="2"/>
        <charset val="238"/>
        <scheme val="minor"/>
      </rPr>
      <t>Barva se preferuje černá.
Maximální hmotnost 1,5 kg, rozměry maximálně 20 x 20 x 5 cm.
Klávesnice a myš kabelová je součástí.
Skříň nesmí být plombovaná.
Externí napájecí adaptér je součástí kompatibilní se zařízením.</t>
    </r>
  </si>
  <si>
    <r>
      <t>Operační systém Windows 11 Home nebo Pro, předinstalovaný (nesmí to být licence typu K12 (EDU)).
Existence ovladačů použitého HW ve Windows 11 a vyšší verze</t>
    </r>
    <r>
      <rPr>
        <sz val="11"/>
        <rFont val="Calibri"/>
        <family val="2"/>
        <charset val="238"/>
        <scheme val="minor"/>
      </rPr>
      <t xml:space="preserve"> Windows. </t>
    </r>
    <r>
      <rPr>
        <sz val="11"/>
        <color theme="1"/>
        <rFont val="Calibri"/>
        <family val="2"/>
        <charset val="238"/>
        <scheme val="minor"/>
      </rPr>
      <t xml:space="preserve">
OS Windows požadujeme z důvodu kompatibility s interními aplikacemi ZČU (Stag, Magion,...).</t>
    </r>
  </si>
  <si>
    <t xml:space="preserve">Notebook celokovový, konstrukce klasická.
Barva se preferuje černá nebo stříbrná.
Výkon CPU: min. 14 jádrový, dle Passmark: minimálně 22 000 bodů. 
Displej 14" OLED antireflexní, min. rozlišení 2880 x 1800, svítivost min. 400 nitů, obnovovací frekvence min. 90 Hz.
Grafická karta minimálně integrovaná.
RAM minimálně 16GB DDR4.
Disk minimálně: SSD 1000GB, přes rozhraní PCIe - NVMe.
Další specifika: podsvícená klávesnice, webkamera, dva porty USB-A 3.2 Gen 2 a dva porty typu USB-C, čtečka otisků prstů, WiFi 6E, Bluetooth, HDMI výstup. (vyšší počet USB může být).
Lze nabíjet přes USB-C, kapacita baterie minimálně 50 Wh.
Hmotnost maximálně 1,4 kg (včetně), rozměry maximálně (šířka, výška, hloubka): 320 x 19 x 230 mm.
</t>
  </si>
  <si>
    <r>
      <t>Myš - bezdrátová, technologie: BlueTrack, tvarově: symetrická, připojení skrze bluetooth a bezdrátový USB přijímač, na 1 AA baterii, citlivost min. 1600 DPI, 3 tlačítka, klasické kolečko,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přijímač a baterie součástí balení, hmotnost max 80 g.</t>
    </r>
  </si>
  <si>
    <t>Taška na notebook - unisex (tmavé barvy), do velikosti 14,2", uzavírání na zip, materiál polyester, rukojeť, úložný prostor pro notebook a zvlášť kapsu např. pro příslušenství, plně odnímatelný a nastavitelný polstrovaný popruh přes rameno. 
Max. hmotnost 500 g.</t>
  </si>
  <si>
    <t>Monitor 23,8"-24"</t>
  </si>
  <si>
    <t>Monitor o velikosti úhlopříčky 23,8 až 24 palců.
IPS, minimálně Full HD 1920 x 1080 (16:9), min. 100 Hz, antireflexní displej, min. 8 bit, odezva max. včetně 5 ms, nastavitelná výška, pivot, HDMI, DisplayPort, VESA.</t>
  </si>
  <si>
    <t>5-Port 10/100/1000Mbps Stolní Switch. 
Auto-Negotiation, Auto-MDI/MDIX Porty.
Bez větráků.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</si>
</sst>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1" fillId="0" borderId="0"/>
    <xf numFmtId="0" fontId="12" fillId="0" borderId="0"/>
  </cellStyleXfs>
  <cellXfs count="209">
    <xf numFmtId="0" fontId="0" fillId="0" borderId="0" xfId="0"/>
    <xf numFmtId="0" fontId="0" fillId="0" borderId="0" xfId="0" applyProtection="1"/>
    <xf numFmtId="0" fontId="25" fillId="2" borderId="0" xfId="0" applyFont="1" applyFill="1" applyAlignment="1" applyProtection="1">
      <alignment horizontal="left" vertical="center" wrapText="1"/>
    </xf>
    <xf numFmtId="0" fontId="25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9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top" wrapText="1"/>
    </xf>
    <xf numFmtId="0" fontId="26" fillId="0" borderId="0" xfId="0" applyFont="1" applyAlignment="1" applyProtection="1">
      <alignment horizontal="center" vertical="top" wrapText="1"/>
    </xf>
    <xf numFmtId="0" fontId="27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7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7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9" fillId="2" borderId="3" xfId="0" applyFont="1" applyFill="1" applyBorder="1" applyAlignment="1" applyProtection="1">
      <alignment horizontal="center" vertical="center" textRotation="90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9" fillId="4" borderId="4" xfId="0" applyFont="1" applyFill="1" applyBorder="1" applyAlignment="1" applyProtection="1">
      <alignment horizontal="center" vertical="center" wrapText="1"/>
    </xf>
    <xf numFmtId="0" fontId="19" fillId="5" borderId="6" xfId="0" applyFont="1" applyFill="1" applyBorder="1" applyAlignment="1" applyProtection="1">
      <alignment horizontal="center" vertical="center" wrapText="1"/>
    </xf>
    <xf numFmtId="0" fontId="24" fillId="5" borderId="4" xfId="0" applyFont="1" applyFill="1" applyBorder="1" applyAlignment="1" applyProtection="1">
      <alignment horizontal="center" vertical="center" wrapText="1"/>
    </xf>
    <xf numFmtId="0" fontId="2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9" fillId="2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0" xfId="0" applyNumberForma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left" vertical="center" wrapText="1" indent="1"/>
    </xf>
    <xf numFmtId="0" fontId="4" fillId="3" borderId="21" xfId="0" applyFont="1" applyFill="1" applyBorder="1" applyAlignment="1" applyProtection="1">
      <alignment horizontal="center" vertical="center" wrapText="1"/>
    </xf>
    <xf numFmtId="0" fontId="9" fillId="3" borderId="21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0" fontId="16" fillId="6" borderId="21" xfId="0" applyFont="1" applyFill="1" applyBorder="1" applyAlignment="1" applyProtection="1">
      <alignment vertical="center" wrapText="1"/>
    </xf>
    <xf numFmtId="0" fontId="5" fillId="6" borderId="21" xfId="0" applyFont="1" applyFill="1" applyBorder="1" applyAlignment="1" applyProtection="1">
      <alignment horizontal="center" vertical="center" wrapText="1"/>
    </xf>
    <xf numFmtId="0" fontId="13" fillId="3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10" fillId="3" borderId="21" xfId="0" applyFont="1" applyFill="1" applyBorder="1" applyAlignment="1" applyProtection="1">
      <alignment horizontal="center" vertical="center" wrapText="1"/>
    </xf>
    <xf numFmtId="0" fontId="11" fillId="3" borderId="21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/>
    </xf>
    <xf numFmtId="0" fontId="4" fillId="2" borderId="22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left" vertical="center" wrapText="1" indent="1"/>
    </xf>
    <xf numFmtId="0" fontId="28" fillId="4" borderId="19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16" fillId="6" borderId="14" xfId="0" applyFont="1" applyFill="1" applyBorder="1" applyAlignment="1" applyProtection="1">
      <alignment horizontal="center" vertical="center" wrapText="1"/>
    </xf>
    <xf numFmtId="0" fontId="5" fillId="6" borderId="14" xfId="0" applyFont="1" applyFill="1" applyBorder="1" applyAlignment="1" applyProtection="1">
      <alignment horizontal="center" vertical="center" wrapText="1"/>
    </xf>
    <xf numFmtId="0" fontId="13" fillId="3" borderId="14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10" fillId="3" borderId="14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/>
    </xf>
    <xf numFmtId="0" fontId="4" fillId="2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left" vertical="center" wrapText="1" indent="1"/>
    </xf>
    <xf numFmtId="0" fontId="28" fillId="4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11" fillId="3" borderId="2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6" fillId="3" borderId="26" xfId="0" applyFon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4" fillId="3" borderId="26" xfId="0" applyFont="1" applyFill="1" applyBorder="1" applyAlignment="1" applyProtection="1">
      <alignment horizontal="left" vertical="center" wrapText="1" indent="1"/>
    </xf>
    <xf numFmtId="0" fontId="28" fillId="4" borderId="26" xfId="0" applyFont="1" applyFill="1" applyBorder="1" applyAlignment="1" applyProtection="1">
      <alignment horizontal="center" vertical="center" wrapText="1"/>
    </xf>
    <xf numFmtId="0" fontId="4" fillId="3" borderId="27" xfId="0" applyFont="1" applyFill="1" applyBorder="1" applyAlignment="1" applyProtection="1">
      <alignment horizontal="center" vertical="center" wrapText="1"/>
    </xf>
    <xf numFmtId="0" fontId="9" fillId="3" borderId="27" xfId="0" applyFont="1" applyFill="1" applyBorder="1" applyAlignment="1" applyProtection="1">
      <alignment horizontal="center" vertical="center" wrapText="1"/>
    </xf>
    <xf numFmtId="0" fontId="8" fillId="3" borderId="27" xfId="0" applyFont="1" applyFill="1" applyBorder="1" applyAlignment="1" applyProtection="1">
      <alignment horizontal="center" vertical="center" wrapText="1"/>
    </xf>
    <xf numFmtId="0" fontId="16" fillId="6" borderId="27" xfId="0" applyFont="1" applyFill="1" applyBorder="1" applyAlignment="1" applyProtection="1">
      <alignment horizontal="center" vertical="center" wrapText="1"/>
    </xf>
    <xf numFmtId="0" fontId="5" fillId="6" borderId="27" xfId="0" applyFont="1" applyFill="1" applyBorder="1" applyAlignment="1" applyProtection="1">
      <alignment horizontal="center" vertical="center" wrapText="1"/>
    </xf>
    <xf numFmtId="0" fontId="13" fillId="3" borderId="27" xfId="0" applyFont="1" applyFill="1" applyBorder="1" applyAlignment="1" applyProtection="1">
      <alignment horizontal="center" vertical="center" wrapText="1"/>
    </xf>
    <xf numFmtId="164" fontId="0" fillId="0" borderId="26" xfId="0" applyNumberFormat="1" applyBorder="1" applyAlignment="1" applyProtection="1">
      <alignment horizontal="right" vertical="center" indent="1"/>
    </xf>
    <xf numFmtId="164" fontId="0" fillId="3" borderId="26" xfId="0" applyNumberFormat="1" applyFill="1" applyBorder="1" applyAlignment="1" applyProtection="1">
      <alignment horizontal="right" vertical="center" indent="1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6" xfId="0" applyBorder="1" applyAlignment="1" applyProtection="1">
      <alignment horizontal="center" vertical="center"/>
    </xf>
    <xf numFmtId="0" fontId="10" fillId="3" borderId="27" xfId="0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center" vertical="center" wrapText="1"/>
    </xf>
    <xf numFmtId="0" fontId="6" fillId="3" borderId="26" xfId="0" applyFont="1" applyFill="1" applyBorder="1" applyAlignment="1" applyProtection="1">
      <alignment horizontal="center" vertical="center"/>
    </xf>
    <xf numFmtId="0" fontId="4" fillId="2" borderId="28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3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6" fillId="6" borderId="2" xfId="0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0" fontId="7" fillId="6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/>
    </xf>
    <xf numFmtId="0" fontId="5" fillId="2" borderId="30" xfId="0" applyFont="1" applyFill="1" applyBorder="1" applyAlignment="1" applyProtection="1">
      <alignment horizontal="center" vertical="center" wrapText="1"/>
    </xf>
    <xf numFmtId="3" fontId="0" fillId="2" borderId="32" xfId="0" applyNumberForma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2" fillId="3" borderId="33" xfId="0" applyFont="1" applyFill="1" applyBorder="1" applyAlignment="1" applyProtection="1">
      <alignment horizontal="left" vertical="center" wrapText="1" indent="1"/>
    </xf>
    <xf numFmtId="0" fontId="28" fillId="4" borderId="33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7" fillId="6" borderId="14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3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6" fillId="3" borderId="14" xfId="0" applyFont="1" applyFill="1" applyBorder="1" applyAlignment="1" applyProtection="1">
      <alignment horizontal="center" vertical="center"/>
    </xf>
    <xf numFmtId="0" fontId="5" fillId="2" borderId="15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11" fillId="3" borderId="13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6" fillId="3" borderId="13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8" fillId="4" borderId="17" xfId="0" applyFont="1" applyFill="1" applyBorder="1" applyAlignment="1" applyProtection="1">
      <alignment horizontal="center" vertical="center" wrapText="1"/>
    </xf>
    <xf numFmtId="0" fontId="3" fillId="3" borderId="29" xfId="0" applyFont="1" applyFill="1" applyBorder="1" applyAlignment="1" applyProtection="1">
      <alignment horizontal="center" vertical="center" wrapText="1"/>
    </xf>
    <xf numFmtId="0" fontId="9" fillId="3" borderId="29" xfId="0" applyFont="1" applyFill="1" applyBorder="1" applyAlignment="1" applyProtection="1">
      <alignment horizontal="center" vertical="center" wrapText="1"/>
    </xf>
    <xf numFmtId="0" fontId="8" fillId="3" borderId="29" xfId="0" applyFont="1" applyFill="1" applyBorder="1" applyAlignment="1" applyProtection="1">
      <alignment horizontal="center" vertical="center" wrapText="1"/>
    </xf>
    <xf numFmtId="0" fontId="16" fillId="6" borderId="29" xfId="0" applyFont="1" applyFill="1" applyBorder="1" applyAlignment="1" applyProtection="1">
      <alignment horizontal="center" vertical="center" wrapText="1"/>
    </xf>
    <xf numFmtId="0" fontId="5" fillId="6" borderId="29" xfId="0" applyFont="1" applyFill="1" applyBorder="1" applyAlignment="1" applyProtection="1">
      <alignment horizontal="center" vertical="center" wrapText="1"/>
    </xf>
    <xf numFmtId="0" fontId="7" fillId="6" borderId="29" xfId="0" applyFont="1" applyFill="1" applyBorder="1" applyAlignment="1" applyProtection="1">
      <alignment horizontal="center" vertical="center" wrapText="1"/>
    </xf>
    <xf numFmtId="0" fontId="13" fillId="3" borderId="29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10" fillId="3" borderId="29" xfId="0" applyFont="1" applyFill="1" applyBorder="1" applyAlignment="1" applyProtection="1">
      <alignment horizontal="center" vertical="center" wrapText="1"/>
    </xf>
    <xf numFmtId="0" fontId="11" fillId="3" borderId="29" xfId="0" applyFont="1" applyFill="1" applyBorder="1" applyAlignment="1" applyProtection="1">
      <alignment horizontal="center" vertical="center" wrapText="1"/>
    </xf>
    <xf numFmtId="0" fontId="6" fillId="3" borderId="29" xfId="0" applyFont="1" applyFill="1" applyBorder="1" applyAlignment="1" applyProtection="1">
      <alignment horizontal="center" vertical="center"/>
    </xf>
    <xf numFmtId="0" fontId="5" fillId="2" borderId="31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9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7" fillId="0" borderId="0" xfId="2" applyFont="1" applyAlignment="1" applyProtection="1">
      <alignment horizontal="left" vertical="center" wrapText="1"/>
    </xf>
    <xf numFmtId="0" fontId="19" fillId="0" borderId="0" xfId="0" applyFont="1" applyAlignment="1" applyProtection="1">
      <alignment vertical="center"/>
    </xf>
    <xf numFmtId="164" fontId="20" fillId="0" borderId="0" xfId="0" applyNumberFormat="1" applyFont="1" applyAlignment="1" applyProtection="1">
      <alignment horizontal="right" vertical="center" indent="1"/>
    </xf>
    <xf numFmtId="164" fontId="15" fillId="0" borderId="3" xfId="0" applyNumberFormat="1" applyFont="1" applyBorder="1" applyAlignment="1" applyProtection="1">
      <alignment horizontal="center" vertical="center"/>
    </xf>
    <xf numFmtId="164" fontId="15" fillId="0" borderId="9" xfId="0" applyNumberFormat="1" applyFont="1" applyBorder="1" applyAlignment="1" applyProtection="1">
      <alignment horizontal="center" vertical="center"/>
    </xf>
    <xf numFmtId="164" fontId="15" fillId="0" borderId="10" xfId="0" applyNumberFormat="1" applyFont="1" applyBorder="1" applyAlignment="1" applyProtection="1">
      <alignment horizontal="center" vertical="center"/>
    </xf>
    <xf numFmtId="164" fontId="15" fillId="0" borderId="11" xfId="0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/>
    </xf>
    <xf numFmtId="0" fontId="26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9" fillId="0" borderId="0" xfId="0" applyFont="1" applyAlignment="1" applyProtection="1">
      <alignment horizontal="left" vertical="center" wrapText="1"/>
    </xf>
    <xf numFmtId="0" fontId="17" fillId="4" borderId="24" xfId="0" applyFont="1" applyFill="1" applyBorder="1" applyAlignment="1" applyProtection="1">
      <alignment horizontal="left" vertical="center" wrapText="1" indent="1"/>
      <protection locked="0"/>
    </xf>
    <xf numFmtId="0" fontId="17" fillId="4" borderId="19" xfId="0" applyFont="1" applyFill="1" applyBorder="1" applyAlignment="1" applyProtection="1">
      <alignment horizontal="left" vertical="center" wrapText="1" indent="1"/>
      <protection locked="0"/>
    </xf>
    <xf numFmtId="0" fontId="17" fillId="4" borderId="13" xfId="0" applyFont="1" applyFill="1" applyBorder="1" applyAlignment="1" applyProtection="1">
      <alignment horizontal="left" vertical="center" wrapText="1" indent="1"/>
      <protection locked="0"/>
    </xf>
    <xf numFmtId="0" fontId="17" fillId="4" borderId="26" xfId="0" applyFont="1" applyFill="1" applyBorder="1" applyAlignment="1" applyProtection="1">
      <alignment horizontal="left" vertical="center" wrapText="1" indent="1"/>
      <protection locked="0"/>
    </xf>
    <xf numFmtId="0" fontId="28" fillId="4" borderId="33" xfId="0" applyFont="1" applyFill="1" applyBorder="1" applyAlignment="1" applyProtection="1">
      <alignment horizontal="left" vertical="center" wrapText="1" indent="1"/>
      <protection locked="0"/>
    </xf>
    <xf numFmtId="0" fontId="17" fillId="4" borderId="33" xfId="0" applyFont="1" applyFill="1" applyBorder="1" applyAlignment="1" applyProtection="1">
      <alignment horizontal="left" vertical="center" wrapText="1" indent="1"/>
      <protection locked="0"/>
    </xf>
    <xf numFmtId="0" fontId="17" fillId="4" borderId="17" xfId="0" applyFont="1" applyFill="1" applyBorder="1" applyAlignment="1" applyProtection="1">
      <alignment horizontal="left" vertical="center" wrapText="1" indent="1"/>
      <protection locked="0"/>
    </xf>
    <xf numFmtId="0" fontId="28" fillId="4" borderId="24" xfId="0" applyFont="1" applyFill="1" applyBorder="1" applyAlignment="1" applyProtection="1">
      <alignment horizontal="center" vertical="center" wrapText="1"/>
      <protection locked="0"/>
    </xf>
    <xf numFmtId="0" fontId="28" fillId="4" borderId="13" xfId="0" applyFont="1" applyFill="1" applyBorder="1" applyAlignment="1" applyProtection="1">
      <alignment horizontal="center" vertical="center" wrapText="1"/>
      <protection locked="0"/>
    </xf>
    <xf numFmtId="164" fontId="17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3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42"/>
  <sheetViews>
    <sheetView tabSelected="1" zoomScale="64" zoomScaleNormal="64" workbookViewId="0">
      <selection activeCell="H20" sqref="H20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92" customWidth="1"/>
    <col min="5" max="5" width="10.5703125" style="22" customWidth="1"/>
    <col min="6" max="6" width="128.85546875" style="4" customWidth="1"/>
    <col min="7" max="7" width="38.42578125" style="6" customWidth="1"/>
    <col min="8" max="8" width="23.42578125" style="6" customWidth="1"/>
    <col min="9" max="9" width="24" style="6" customWidth="1"/>
    <col min="10" max="10" width="16.140625" style="4" customWidth="1"/>
    <col min="11" max="11" width="32.140625" style="1" customWidth="1"/>
    <col min="12" max="12" width="27.7109375" style="1" customWidth="1"/>
    <col min="13" max="13" width="31" style="1" customWidth="1"/>
    <col min="14" max="14" width="31.5703125" style="1" customWidth="1"/>
    <col min="15" max="15" width="32.42578125" style="6" customWidth="1"/>
    <col min="16" max="16" width="27.28515625" style="6" customWidth="1"/>
    <col min="17" max="17" width="19.7109375" style="6" hidden="1" customWidth="1"/>
    <col min="18" max="18" width="21.5703125" style="1" customWidth="1"/>
    <col min="19" max="19" width="24.5703125" style="1" customWidth="1"/>
    <col min="20" max="20" width="19.85546875" style="1" customWidth="1"/>
    <col min="21" max="21" width="19.140625" style="1" customWidth="1"/>
    <col min="22" max="22" width="11.5703125" style="1" hidden="1" customWidth="1"/>
    <col min="23" max="23" width="34.85546875" style="17" customWidth="1"/>
    <col min="24" max="24" width="13" style="1" customWidth="1"/>
    <col min="25" max="25" width="17.5703125" style="1" customWidth="1"/>
    <col min="26" max="16384" width="9.140625" style="1"/>
  </cols>
  <sheetData>
    <row r="1" spans="1:25" ht="40.9" customHeight="1" x14ac:dyDescent="0.25">
      <c r="B1" s="2" t="s">
        <v>46</v>
      </c>
      <c r="C1" s="3"/>
      <c r="D1" s="3"/>
      <c r="E1" s="1"/>
      <c r="G1" s="5"/>
      <c r="W1" s="1"/>
    </row>
    <row r="2" spans="1:25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10"/>
      <c r="P2" s="4"/>
      <c r="Q2" s="4"/>
      <c r="S2" s="11"/>
      <c r="T2" s="11"/>
      <c r="V2" s="12"/>
      <c r="W2" s="13"/>
      <c r="X2" s="12"/>
      <c r="Y2" s="12"/>
    </row>
    <row r="3" spans="1:25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0"/>
      <c r="P3" s="17"/>
      <c r="Q3" s="17"/>
      <c r="R3" s="11"/>
      <c r="S3" s="11"/>
      <c r="T3" s="11"/>
    </row>
    <row r="4" spans="1:25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11"/>
      <c r="O4" s="4"/>
      <c r="P4" s="4"/>
      <c r="Q4" s="4"/>
      <c r="R4" s="11"/>
      <c r="S4" s="11"/>
      <c r="T4" s="11"/>
    </row>
    <row r="5" spans="1:25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O5" s="4"/>
      <c r="P5" s="25"/>
      <c r="Q5" s="25"/>
      <c r="S5" s="26" t="s">
        <v>2</v>
      </c>
      <c r="W5" s="27"/>
    </row>
    <row r="6" spans="1:25" ht="70.5" customHeight="1" thickTop="1" thickBot="1" x14ac:dyDescent="0.3">
      <c r="B6" s="28" t="s">
        <v>3</v>
      </c>
      <c r="C6" s="29" t="s">
        <v>20</v>
      </c>
      <c r="D6" s="29" t="s">
        <v>4</v>
      </c>
      <c r="E6" s="29" t="s">
        <v>21</v>
      </c>
      <c r="F6" s="29" t="s">
        <v>22</v>
      </c>
      <c r="G6" s="30" t="s">
        <v>40</v>
      </c>
      <c r="H6" s="30" t="s">
        <v>33</v>
      </c>
      <c r="I6" s="31" t="s">
        <v>23</v>
      </c>
      <c r="J6" s="29" t="s">
        <v>24</v>
      </c>
      <c r="K6" s="29" t="s">
        <v>44</v>
      </c>
      <c r="L6" s="32" t="s">
        <v>25</v>
      </c>
      <c r="M6" s="33" t="s">
        <v>26</v>
      </c>
      <c r="N6" s="33" t="s">
        <v>27</v>
      </c>
      <c r="O6" s="32" t="s">
        <v>28</v>
      </c>
      <c r="P6" s="29" t="s">
        <v>37</v>
      </c>
      <c r="Q6" s="32" t="s">
        <v>29</v>
      </c>
      <c r="R6" s="29" t="s">
        <v>5</v>
      </c>
      <c r="S6" s="34" t="s">
        <v>6</v>
      </c>
      <c r="T6" s="35" t="s">
        <v>7</v>
      </c>
      <c r="U6" s="35" t="s">
        <v>8</v>
      </c>
      <c r="V6" s="32" t="s">
        <v>30</v>
      </c>
      <c r="W6" s="32" t="s">
        <v>31</v>
      </c>
      <c r="X6" s="29" t="s">
        <v>32</v>
      </c>
      <c r="Y6" s="36" t="s">
        <v>9</v>
      </c>
    </row>
    <row r="7" spans="1:25" ht="156.75" customHeight="1" thickTop="1" x14ac:dyDescent="0.25">
      <c r="A7" s="37"/>
      <c r="B7" s="38">
        <v>1</v>
      </c>
      <c r="C7" s="39" t="s">
        <v>47</v>
      </c>
      <c r="D7" s="40">
        <v>3</v>
      </c>
      <c r="E7" s="41" t="s">
        <v>36</v>
      </c>
      <c r="F7" s="42" t="s">
        <v>57</v>
      </c>
      <c r="G7" s="194"/>
      <c r="H7" s="201"/>
      <c r="I7" s="43" t="s">
        <v>45</v>
      </c>
      <c r="J7" s="44" t="s">
        <v>43</v>
      </c>
      <c r="K7" s="45" t="s">
        <v>50</v>
      </c>
      <c r="L7" s="46"/>
      <c r="M7" s="47" t="s">
        <v>51</v>
      </c>
      <c r="N7" s="47" t="s">
        <v>51</v>
      </c>
      <c r="O7" s="47" t="s">
        <v>52</v>
      </c>
      <c r="P7" s="48" t="s">
        <v>42</v>
      </c>
      <c r="Q7" s="49">
        <f t="shared" ref="Q7:Q22" si="0">D7*R7</f>
        <v>57000</v>
      </c>
      <c r="R7" s="50">
        <v>19000</v>
      </c>
      <c r="S7" s="203"/>
      <c r="T7" s="51">
        <f t="shared" ref="T7:T10" si="1">D7*S7</f>
        <v>0</v>
      </c>
      <c r="U7" s="52" t="str">
        <f>IF(ISNUMBER(S7+S8), IF(S7+S8&gt;R7,"NEVYHOVUJE","VYHOVUJE")," ")</f>
        <v>VYHOVUJE</v>
      </c>
      <c r="V7" s="53"/>
      <c r="W7" s="54" t="s">
        <v>13</v>
      </c>
      <c r="X7" s="55" t="s">
        <v>53</v>
      </c>
      <c r="Y7" s="56" t="s">
        <v>56</v>
      </c>
    </row>
    <row r="8" spans="1:25" ht="50.25" customHeight="1" x14ac:dyDescent="0.25">
      <c r="A8" s="37"/>
      <c r="B8" s="57"/>
      <c r="C8" s="58"/>
      <c r="D8" s="59"/>
      <c r="E8" s="60"/>
      <c r="F8" s="61" t="s">
        <v>58</v>
      </c>
      <c r="G8" s="195"/>
      <c r="H8" s="62" t="s">
        <v>41</v>
      </c>
      <c r="I8" s="63"/>
      <c r="J8" s="64"/>
      <c r="K8" s="65"/>
      <c r="L8" s="66"/>
      <c r="M8" s="67"/>
      <c r="N8" s="67"/>
      <c r="O8" s="67"/>
      <c r="P8" s="68"/>
      <c r="Q8" s="69"/>
      <c r="R8" s="70"/>
      <c r="S8" s="204"/>
      <c r="T8" s="71">
        <f>D7*S8</f>
        <v>0</v>
      </c>
      <c r="U8" s="72"/>
      <c r="V8" s="73"/>
      <c r="W8" s="74"/>
      <c r="X8" s="75"/>
      <c r="Y8" s="76"/>
    </row>
    <row r="9" spans="1:25" ht="116.25" customHeight="1" x14ac:dyDescent="0.25">
      <c r="A9" s="37"/>
      <c r="B9" s="77">
        <v>2</v>
      </c>
      <c r="C9" s="78" t="s">
        <v>48</v>
      </c>
      <c r="D9" s="79">
        <v>2</v>
      </c>
      <c r="E9" s="80" t="s">
        <v>36</v>
      </c>
      <c r="F9" s="81" t="s">
        <v>59</v>
      </c>
      <c r="G9" s="196"/>
      <c r="H9" s="82" t="s">
        <v>41</v>
      </c>
      <c r="I9" s="63"/>
      <c r="J9" s="64"/>
      <c r="K9" s="65"/>
      <c r="L9" s="66"/>
      <c r="M9" s="67"/>
      <c r="N9" s="67"/>
      <c r="O9" s="67"/>
      <c r="P9" s="68"/>
      <c r="Q9" s="83">
        <f t="shared" si="0"/>
        <v>30000</v>
      </c>
      <c r="R9" s="84">
        <v>15000</v>
      </c>
      <c r="S9" s="205"/>
      <c r="T9" s="85">
        <f t="shared" ref="T9" si="2">D9*S9</f>
        <v>0</v>
      </c>
      <c r="U9" s="86" t="str">
        <f t="shared" ref="U9" si="3">IF(ISNUMBER(S9), IF(S9&gt;R9,"NEVYHOVUJE","VYHOVUJE")," ")</f>
        <v xml:space="preserve"> </v>
      </c>
      <c r="V9" s="73"/>
      <c r="W9" s="87" t="s">
        <v>18</v>
      </c>
      <c r="X9" s="88" t="s">
        <v>54</v>
      </c>
      <c r="Y9" s="76"/>
    </row>
    <row r="10" spans="1:25" ht="147" customHeight="1" thickBot="1" x14ac:dyDescent="0.3">
      <c r="A10" s="37"/>
      <c r="B10" s="89">
        <v>3</v>
      </c>
      <c r="C10" s="90" t="s">
        <v>49</v>
      </c>
      <c r="D10" s="91">
        <v>1</v>
      </c>
      <c r="E10" s="92" t="s">
        <v>36</v>
      </c>
      <c r="F10" s="93" t="s">
        <v>60</v>
      </c>
      <c r="G10" s="197"/>
      <c r="H10" s="94" t="s">
        <v>41</v>
      </c>
      <c r="I10" s="95"/>
      <c r="J10" s="96"/>
      <c r="K10" s="97"/>
      <c r="L10" s="98"/>
      <c r="M10" s="99"/>
      <c r="N10" s="99"/>
      <c r="O10" s="99"/>
      <c r="P10" s="100"/>
      <c r="Q10" s="101">
        <f t="shared" si="0"/>
        <v>13000</v>
      </c>
      <c r="R10" s="102">
        <v>13000</v>
      </c>
      <c r="S10" s="206"/>
      <c r="T10" s="103">
        <f t="shared" si="1"/>
        <v>0</v>
      </c>
      <c r="U10" s="104" t="str">
        <f t="shared" ref="U10" si="4">IF(ISNUMBER(S10), IF(S10&gt;R10,"NEVYHOVUJE","VYHOVUJE")," ")</f>
        <v xml:space="preserve"> </v>
      </c>
      <c r="V10" s="105"/>
      <c r="W10" s="106"/>
      <c r="X10" s="107" t="s">
        <v>55</v>
      </c>
      <c r="Y10" s="108"/>
    </row>
    <row r="11" spans="1:25" ht="61.5" customHeight="1" x14ac:dyDescent="0.25">
      <c r="A11" s="37"/>
      <c r="B11" s="109">
        <v>4</v>
      </c>
      <c r="C11" s="110" t="s">
        <v>69</v>
      </c>
      <c r="D11" s="111">
        <v>1</v>
      </c>
      <c r="E11" s="112" t="s">
        <v>36</v>
      </c>
      <c r="F11" s="113" t="s">
        <v>70</v>
      </c>
      <c r="G11" s="195"/>
      <c r="H11" s="62" t="s">
        <v>41</v>
      </c>
      <c r="I11" s="114" t="s">
        <v>45</v>
      </c>
      <c r="J11" s="115" t="s">
        <v>41</v>
      </c>
      <c r="K11" s="116"/>
      <c r="L11" s="117"/>
      <c r="M11" s="118" t="s">
        <v>51</v>
      </c>
      <c r="N11" s="118" t="s">
        <v>51</v>
      </c>
      <c r="O11" s="119" t="s">
        <v>52</v>
      </c>
      <c r="P11" s="120" t="s">
        <v>42</v>
      </c>
      <c r="Q11" s="121">
        <f t="shared" si="0"/>
        <v>900</v>
      </c>
      <c r="R11" s="122">
        <v>900</v>
      </c>
      <c r="S11" s="204"/>
      <c r="T11" s="71">
        <f t="shared" ref="T11:T21" si="5">D11*S11</f>
        <v>0</v>
      </c>
      <c r="U11" s="123" t="str">
        <f t="shared" ref="U11:U21" si="6">IF(ISNUMBER(S11), IF(S11&gt;R11,"NEVYHOVUJE","VYHOVUJE")," ")</f>
        <v xml:space="preserve"> </v>
      </c>
      <c r="V11" s="124"/>
      <c r="W11" s="125" t="s">
        <v>15</v>
      </c>
      <c r="X11" s="126" t="s">
        <v>65</v>
      </c>
      <c r="Y11" s="127" t="s">
        <v>66</v>
      </c>
    </row>
    <row r="12" spans="1:25" ht="232.5" customHeight="1" x14ac:dyDescent="0.25">
      <c r="A12" s="37"/>
      <c r="B12" s="128">
        <v>5</v>
      </c>
      <c r="C12" s="129" t="s">
        <v>71</v>
      </c>
      <c r="D12" s="130">
        <v>2</v>
      </c>
      <c r="E12" s="131" t="s">
        <v>36</v>
      </c>
      <c r="F12" s="132" t="s">
        <v>79</v>
      </c>
      <c r="G12" s="198"/>
      <c r="H12" s="133" t="s">
        <v>41</v>
      </c>
      <c r="I12" s="134"/>
      <c r="J12" s="64"/>
      <c r="K12" s="65"/>
      <c r="L12" s="66"/>
      <c r="M12" s="67"/>
      <c r="N12" s="67"/>
      <c r="O12" s="135"/>
      <c r="P12" s="68"/>
      <c r="Q12" s="136">
        <f t="shared" si="0"/>
        <v>24000</v>
      </c>
      <c r="R12" s="137">
        <v>12000</v>
      </c>
      <c r="S12" s="207"/>
      <c r="T12" s="138">
        <f t="shared" si="5"/>
        <v>0</v>
      </c>
      <c r="U12" s="139" t="str">
        <f>IF(ISNUMBER(S12+S13), IF(S12+S13&gt;R12,"NEVYHOVUJE","VYHOVUJE")," ")</f>
        <v>VYHOVUJE</v>
      </c>
      <c r="V12" s="73"/>
      <c r="W12" s="87" t="s">
        <v>39</v>
      </c>
      <c r="X12" s="140"/>
      <c r="Y12" s="141"/>
    </row>
    <row r="13" spans="1:25" ht="79.5" customHeight="1" x14ac:dyDescent="0.25">
      <c r="A13" s="37"/>
      <c r="B13" s="57"/>
      <c r="C13" s="58"/>
      <c r="D13" s="59"/>
      <c r="E13" s="60"/>
      <c r="F13" s="113" t="s">
        <v>72</v>
      </c>
      <c r="G13" s="195"/>
      <c r="H13" s="62" t="s">
        <v>41</v>
      </c>
      <c r="I13" s="134"/>
      <c r="J13" s="64"/>
      <c r="K13" s="65"/>
      <c r="L13" s="66"/>
      <c r="M13" s="67"/>
      <c r="N13" s="67"/>
      <c r="O13" s="135"/>
      <c r="P13" s="68"/>
      <c r="Q13" s="69"/>
      <c r="R13" s="70"/>
      <c r="S13" s="204"/>
      <c r="T13" s="71">
        <f>D12*S13</f>
        <v>0</v>
      </c>
      <c r="U13" s="72"/>
      <c r="V13" s="73"/>
      <c r="W13" s="74"/>
      <c r="X13" s="140"/>
      <c r="Y13" s="141"/>
    </row>
    <row r="14" spans="1:25" ht="200.25" customHeight="1" x14ac:dyDescent="0.25">
      <c r="A14" s="37"/>
      <c r="B14" s="128">
        <v>6</v>
      </c>
      <c r="C14" s="129" t="s">
        <v>73</v>
      </c>
      <c r="D14" s="130">
        <v>1</v>
      </c>
      <c r="E14" s="131" t="s">
        <v>36</v>
      </c>
      <c r="F14" s="132" t="s">
        <v>81</v>
      </c>
      <c r="G14" s="199"/>
      <c r="H14" s="199"/>
      <c r="I14" s="134"/>
      <c r="J14" s="64"/>
      <c r="K14" s="65"/>
      <c r="L14" s="66"/>
      <c r="M14" s="67"/>
      <c r="N14" s="67"/>
      <c r="O14" s="135"/>
      <c r="P14" s="68"/>
      <c r="Q14" s="136">
        <f t="shared" si="0"/>
        <v>22000</v>
      </c>
      <c r="R14" s="137">
        <v>22000</v>
      </c>
      <c r="S14" s="207"/>
      <c r="T14" s="138">
        <f t="shared" ref="T14:T20" si="7">D14*S14</f>
        <v>0</v>
      </c>
      <c r="U14" s="139" t="str">
        <f>IF(ISNUMBER(S14+S15), IF(S14+S15&gt;R14,"NEVYHOVUJE","VYHOVUJE")," ")</f>
        <v>VYHOVUJE</v>
      </c>
      <c r="V14" s="73"/>
      <c r="W14" s="87" t="s">
        <v>12</v>
      </c>
      <c r="X14" s="140"/>
      <c r="Y14" s="141"/>
    </row>
    <row r="15" spans="1:25" ht="75" customHeight="1" x14ac:dyDescent="0.25">
      <c r="A15" s="37"/>
      <c r="B15" s="57"/>
      <c r="C15" s="142"/>
      <c r="D15" s="59"/>
      <c r="E15" s="60"/>
      <c r="F15" s="143" t="s">
        <v>80</v>
      </c>
      <c r="G15" s="195"/>
      <c r="H15" s="62" t="s">
        <v>41</v>
      </c>
      <c r="I15" s="134"/>
      <c r="J15" s="64"/>
      <c r="K15" s="65"/>
      <c r="L15" s="66"/>
      <c r="M15" s="67"/>
      <c r="N15" s="67"/>
      <c r="O15" s="135"/>
      <c r="P15" s="68"/>
      <c r="Q15" s="69"/>
      <c r="R15" s="70"/>
      <c r="S15" s="204"/>
      <c r="T15" s="71">
        <f>D14*S15</f>
        <v>0</v>
      </c>
      <c r="U15" s="72"/>
      <c r="V15" s="73"/>
      <c r="W15" s="74"/>
      <c r="X15" s="75"/>
      <c r="Y15" s="141"/>
    </row>
    <row r="16" spans="1:25" ht="61.5" customHeight="1" x14ac:dyDescent="0.25">
      <c r="A16" s="37"/>
      <c r="B16" s="77">
        <v>7</v>
      </c>
      <c r="C16" s="78" t="s">
        <v>61</v>
      </c>
      <c r="D16" s="79">
        <v>1</v>
      </c>
      <c r="E16" s="80" t="s">
        <v>36</v>
      </c>
      <c r="F16" s="144" t="s">
        <v>82</v>
      </c>
      <c r="G16" s="196"/>
      <c r="H16" s="82" t="s">
        <v>41</v>
      </c>
      <c r="I16" s="134"/>
      <c r="J16" s="64"/>
      <c r="K16" s="65"/>
      <c r="L16" s="66"/>
      <c r="M16" s="67"/>
      <c r="N16" s="67"/>
      <c r="O16" s="135"/>
      <c r="P16" s="68"/>
      <c r="Q16" s="83">
        <f t="shared" si="0"/>
        <v>500</v>
      </c>
      <c r="R16" s="84">
        <v>500</v>
      </c>
      <c r="S16" s="205"/>
      <c r="T16" s="85">
        <f t="shared" si="7"/>
        <v>0</v>
      </c>
      <c r="U16" s="86" t="str">
        <f t="shared" ref="U16:U20" si="8">IF(ISNUMBER(S16), IF(S16&gt;R16,"NEVYHOVUJE","VYHOVUJE")," ")</f>
        <v xml:space="preserve"> </v>
      </c>
      <c r="V16" s="73"/>
      <c r="W16" s="145" t="s">
        <v>19</v>
      </c>
      <c r="X16" s="146" t="s">
        <v>68</v>
      </c>
      <c r="Y16" s="141"/>
    </row>
    <row r="17" spans="1:25" ht="66.75" customHeight="1" x14ac:dyDescent="0.25">
      <c r="A17" s="37"/>
      <c r="B17" s="77">
        <v>8</v>
      </c>
      <c r="C17" s="78" t="s">
        <v>62</v>
      </c>
      <c r="D17" s="79">
        <v>1</v>
      </c>
      <c r="E17" s="80" t="s">
        <v>36</v>
      </c>
      <c r="F17" s="144" t="s">
        <v>83</v>
      </c>
      <c r="G17" s="196"/>
      <c r="H17" s="82" t="s">
        <v>41</v>
      </c>
      <c r="I17" s="134"/>
      <c r="J17" s="64"/>
      <c r="K17" s="65"/>
      <c r="L17" s="66"/>
      <c r="M17" s="67"/>
      <c r="N17" s="67"/>
      <c r="O17" s="135"/>
      <c r="P17" s="68"/>
      <c r="Q17" s="83">
        <f t="shared" si="0"/>
        <v>900</v>
      </c>
      <c r="R17" s="84">
        <v>900</v>
      </c>
      <c r="S17" s="205"/>
      <c r="T17" s="85">
        <f t="shared" si="7"/>
        <v>0</v>
      </c>
      <c r="U17" s="86" t="str">
        <f t="shared" si="8"/>
        <v xml:space="preserve"> </v>
      </c>
      <c r="V17" s="73"/>
      <c r="W17" s="145" t="s">
        <v>18</v>
      </c>
      <c r="X17" s="75"/>
      <c r="Y17" s="141"/>
    </row>
    <row r="18" spans="1:25" ht="47.25" customHeight="1" x14ac:dyDescent="0.25">
      <c r="A18" s="37"/>
      <c r="B18" s="77">
        <v>9</v>
      </c>
      <c r="C18" s="78" t="s">
        <v>63</v>
      </c>
      <c r="D18" s="79">
        <v>4</v>
      </c>
      <c r="E18" s="80" t="s">
        <v>36</v>
      </c>
      <c r="F18" s="147" t="s">
        <v>74</v>
      </c>
      <c r="G18" s="196"/>
      <c r="H18" s="82" t="s">
        <v>41</v>
      </c>
      <c r="I18" s="134"/>
      <c r="J18" s="64"/>
      <c r="K18" s="65"/>
      <c r="L18" s="66"/>
      <c r="M18" s="67"/>
      <c r="N18" s="67"/>
      <c r="O18" s="135"/>
      <c r="P18" s="68"/>
      <c r="Q18" s="83">
        <f t="shared" si="0"/>
        <v>2000</v>
      </c>
      <c r="R18" s="84">
        <v>500</v>
      </c>
      <c r="S18" s="205"/>
      <c r="T18" s="85">
        <f t="shared" si="7"/>
        <v>0</v>
      </c>
      <c r="U18" s="86" t="str">
        <f t="shared" si="8"/>
        <v xml:space="preserve"> </v>
      </c>
      <c r="V18" s="73"/>
      <c r="W18" s="145" t="s">
        <v>17</v>
      </c>
      <c r="X18" s="148" t="s">
        <v>65</v>
      </c>
      <c r="Y18" s="141"/>
    </row>
    <row r="19" spans="1:25" ht="47.25" customHeight="1" x14ac:dyDescent="0.25">
      <c r="A19" s="37"/>
      <c r="B19" s="77">
        <v>10</v>
      </c>
      <c r="C19" s="149" t="s">
        <v>75</v>
      </c>
      <c r="D19" s="79">
        <v>4</v>
      </c>
      <c r="E19" s="80" t="s">
        <v>36</v>
      </c>
      <c r="F19" s="147" t="s">
        <v>76</v>
      </c>
      <c r="G19" s="196"/>
      <c r="H19" s="82" t="s">
        <v>41</v>
      </c>
      <c r="I19" s="134"/>
      <c r="J19" s="64"/>
      <c r="K19" s="65"/>
      <c r="L19" s="66"/>
      <c r="M19" s="67"/>
      <c r="N19" s="67"/>
      <c r="O19" s="135"/>
      <c r="P19" s="68"/>
      <c r="Q19" s="83">
        <f t="shared" si="0"/>
        <v>1200</v>
      </c>
      <c r="R19" s="84">
        <v>300</v>
      </c>
      <c r="S19" s="205"/>
      <c r="T19" s="85">
        <f t="shared" si="7"/>
        <v>0</v>
      </c>
      <c r="U19" s="86" t="str">
        <f t="shared" si="8"/>
        <v xml:space="preserve"> </v>
      </c>
      <c r="V19" s="73"/>
      <c r="W19" s="145" t="s">
        <v>16</v>
      </c>
      <c r="X19" s="148" t="s">
        <v>68</v>
      </c>
      <c r="Y19" s="141"/>
    </row>
    <row r="20" spans="1:25" ht="81.75" customHeight="1" x14ac:dyDescent="0.25">
      <c r="A20" s="37"/>
      <c r="B20" s="77">
        <v>11</v>
      </c>
      <c r="C20" s="150" t="s">
        <v>84</v>
      </c>
      <c r="D20" s="79">
        <v>2</v>
      </c>
      <c r="E20" s="80" t="s">
        <v>36</v>
      </c>
      <c r="F20" s="144" t="s">
        <v>85</v>
      </c>
      <c r="G20" s="196"/>
      <c r="H20" s="202"/>
      <c r="I20" s="134"/>
      <c r="J20" s="64"/>
      <c r="K20" s="65"/>
      <c r="L20" s="66"/>
      <c r="M20" s="67"/>
      <c r="N20" s="67"/>
      <c r="O20" s="135"/>
      <c r="P20" s="68"/>
      <c r="Q20" s="83">
        <f t="shared" si="0"/>
        <v>6000</v>
      </c>
      <c r="R20" s="84">
        <v>3000</v>
      </c>
      <c r="S20" s="205"/>
      <c r="T20" s="85">
        <f t="shared" si="7"/>
        <v>0</v>
      </c>
      <c r="U20" s="86" t="str">
        <f t="shared" si="8"/>
        <v xml:space="preserve"> </v>
      </c>
      <c r="V20" s="73"/>
      <c r="W20" s="145" t="s">
        <v>14</v>
      </c>
      <c r="X20" s="146" t="s">
        <v>67</v>
      </c>
      <c r="Y20" s="141"/>
    </row>
    <row r="21" spans="1:25" ht="61.5" customHeight="1" x14ac:dyDescent="0.25">
      <c r="A21" s="37"/>
      <c r="B21" s="77">
        <v>12</v>
      </c>
      <c r="C21" s="149" t="s">
        <v>77</v>
      </c>
      <c r="D21" s="79">
        <v>2</v>
      </c>
      <c r="E21" s="80" t="s">
        <v>36</v>
      </c>
      <c r="F21" s="147" t="s">
        <v>78</v>
      </c>
      <c r="G21" s="196"/>
      <c r="H21" s="82" t="s">
        <v>41</v>
      </c>
      <c r="I21" s="134"/>
      <c r="J21" s="64"/>
      <c r="K21" s="65"/>
      <c r="L21" s="66"/>
      <c r="M21" s="67"/>
      <c r="N21" s="67"/>
      <c r="O21" s="135"/>
      <c r="P21" s="68"/>
      <c r="Q21" s="83">
        <f t="shared" si="0"/>
        <v>1600</v>
      </c>
      <c r="R21" s="84">
        <v>800</v>
      </c>
      <c r="S21" s="205"/>
      <c r="T21" s="85">
        <f t="shared" si="5"/>
        <v>0</v>
      </c>
      <c r="U21" s="86" t="str">
        <f t="shared" si="6"/>
        <v xml:space="preserve"> </v>
      </c>
      <c r="V21" s="73"/>
      <c r="W21" s="87" t="s">
        <v>18</v>
      </c>
      <c r="X21" s="140"/>
      <c r="Y21" s="141"/>
    </row>
    <row r="22" spans="1:25" ht="89.25" customHeight="1" thickBot="1" x14ac:dyDescent="0.3">
      <c r="A22" s="37"/>
      <c r="B22" s="151">
        <v>13</v>
      </c>
      <c r="C22" s="152" t="s">
        <v>64</v>
      </c>
      <c r="D22" s="153">
        <v>2</v>
      </c>
      <c r="E22" s="154" t="s">
        <v>36</v>
      </c>
      <c r="F22" s="155" t="s">
        <v>86</v>
      </c>
      <c r="G22" s="200"/>
      <c r="H22" s="156" t="s">
        <v>41</v>
      </c>
      <c r="I22" s="157"/>
      <c r="J22" s="158"/>
      <c r="K22" s="159"/>
      <c r="L22" s="160"/>
      <c r="M22" s="161"/>
      <c r="N22" s="161"/>
      <c r="O22" s="162"/>
      <c r="P22" s="163"/>
      <c r="Q22" s="164">
        <f t="shared" si="0"/>
        <v>700</v>
      </c>
      <c r="R22" s="165">
        <v>350</v>
      </c>
      <c r="S22" s="208"/>
      <c r="T22" s="166">
        <f t="shared" ref="T22" si="9">D22*S22</f>
        <v>0</v>
      </c>
      <c r="U22" s="167" t="str">
        <f t="shared" ref="U22" si="10">IF(ISNUMBER(S22), IF(S22&gt;R22,"NEVYHOVUJE","VYHOVUJE")," ")</f>
        <v xml:space="preserve"> </v>
      </c>
      <c r="V22" s="168"/>
      <c r="W22" s="169"/>
      <c r="X22" s="170"/>
      <c r="Y22" s="171"/>
    </row>
    <row r="23" spans="1:25" ht="17.45" customHeight="1" thickTop="1" thickBot="1" x14ac:dyDescent="0.3">
      <c r="C23" s="1"/>
      <c r="D23" s="1"/>
      <c r="E23" s="1"/>
      <c r="F23" s="1"/>
      <c r="G23" s="1"/>
      <c r="H23" s="1"/>
      <c r="I23" s="1"/>
      <c r="J23" s="1"/>
      <c r="O23" s="1"/>
      <c r="P23" s="1"/>
      <c r="Q23" s="1"/>
    </row>
    <row r="24" spans="1:25" ht="51.75" customHeight="1" thickTop="1" thickBot="1" x14ac:dyDescent="0.3">
      <c r="B24" s="172" t="s">
        <v>35</v>
      </c>
      <c r="C24" s="172"/>
      <c r="D24" s="172"/>
      <c r="E24" s="172"/>
      <c r="F24" s="172"/>
      <c r="G24" s="172"/>
      <c r="H24" s="173"/>
      <c r="I24" s="173"/>
      <c r="J24" s="174"/>
      <c r="K24" s="174"/>
      <c r="L24" s="27"/>
      <c r="M24" s="27"/>
      <c r="N24" s="27"/>
      <c r="O24" s="27"/>
      <c r="P24" s="175"/>
      <c r="Q24" s="175"/>
      <c r="R24" s="176" t="s">
        <v>10</v>
      </c>
      <c r="S24" s="177" t="s">
        <v>11</v>
      </c>
      <c r="T24" s="178"/>
      <c r="U24" s="179"/>
      <c r="V24" s="180"/>
      <c r="W24" s="181"/>
      <c r="X24" s="25"/>
    </row>
    <row r="25" spans="1:25" ht="50.45" customHeight="1" thickTop="1" thickBot="1" x14ac:dyDescent="0.3">
      <c r="B25" s="182" t="s">
        <v>34</v>
      </c>
      <c r="C25" s="182"/>
      <c r="D25" s="182"/>
      <c r="E25" s="182"/>
      <c r="F25" s="182"/>
      <c r="G25" s="182"/>
      <c r="H25" s="182"/>
      <c r="I25" s="183"/>
      <c r="L25" s="7"/>
      <c r="M25" s="7"/>
      <c r="N25" s="7"/>
      <c r="O25" s="7"/>
      <c r="P25" s="184"/>
      <c r="Q25" s="184"/>
      <c r="R25" s="185">
        <f>SUM(Q7:Q22)</f>
        <v>159800</v>
      </c>
      <c r="S25" s="186">
        <f>SUM(T7:T22)</f>
        <v>0</v>
      </c>
      <c r="T25" s="187"/>
      <c r="U25" s="188"/>
    </row>
    <row r="26" spans="1:25" x14ac:dyDescent="0.25">
      <c r="B26" s="189" t="s">
        <v>38</v>
      </c>
      <c r="C26" s="189"/>
      <c r="D26" s="189"/>
      <c r="E26" s="189"/>
      <c r="F26" s="189"/>
      <c r="G26" s="189"/>
      <c r="H26" s="16"/>
      <c r="I26" s="11"/>
      <c r="J26" s="11"/>
      <c r="K26" s="11"/>
      <c r="L26" s="11"/>
      <c r="M26" s="11"/>
      <c r="N26" s="11"/>
      <c r="O26" s="17"/>
      <c r="P26" s="17"/>
      <c r="Q26" s="17"/>
      <c r="R26" s="11"/>
      <c r="S26" s="11"/>
      <c r="T26" s="11"/>
    </row>
    <row r="27" spans="1:25" x14ac:dyDescent="0.25">
      <c r="B27" s="190"/>
      <c r="C27" s="190"/>
      <c r="D27" s="190"/>
      <c r="E27" s="190"/>
      <c r="F27" s="190"/>
      <c r="G27" s="16"/>
      <c r="H27" s="16"/>
      <c r="I27" s="11"/>
      <c r="J27" s="11"/>
      <c r="K27" s="11"/>
      <c r="L27" s="11"/>
      <c r="M27" s="11"/>
      <c r="N27" s="11"/>
      <c r="O27" s="17"/>
      <c r="P27" s="17"/>
      <c r="Q27" s="17"/>
      <c r="R27" s="11"/>
      <c r="S27" s="11"/>
      <c r="T27" s="11"/>
    </row>
    <row r="28" spans="1:25" x14ac:dyDescent="0.25">
      <c r="B28" s="190"/>
      <c r="C28" s="190"/>
      <c r="D28" s="190"/>
      <c r="E28" s="190"/>
      <c r="F28" s="190"/>
      <c r="G28" s="16"/>
      <c r="H28" s="16"/>
      <c r="I28" s="11"/>
      <c r="J28" s="11"/>
      <c r="K28" s="11"/>
      <c r="L28" s="11"/>
      <c r="M28" s="11"/>
      <c r="N28" s="11"/>
      <c r="O28" s="17"/>
      <c r="P28" s="17"/>
      <c r="Q28" s="17"/>
      <c r="R28" s="11"/>
      <c r="S28" s="11"/>
      <c r="T28" s="11"/>
    </row>
    <row r="29" spans="1:25" x14ac:dyDescent="0.25">
      <c r="B29" s="190"/>
      <c r="C29" s="190"/>
      <c r="D29" s="190"/>
      <c r="E29" s="190"/>
      <c r="F29" s="190"/>
      <c r="G29" s="16"/>
      <c r="H29" s="16"/>
      <c r="I29" s="11"/>
      <c r="J29" s="11"/>
      <c r="K29" s="11"/>
      <c r="L29" s="11"/>
      <c r="M29" s="11"/>
      <c r="N29" s="11"/>
      <c r="O29" s="17"/>
      <c r="P29" s="17"/>
      <c r="Q29" s="17"/>
      <c r="R29" s="11"/>
      <c r="S29" s="11"/>
      <c r="T29" s="11"/>
    </row>
    <row r="30" spans="1:25" ht="19.899999999999999" customHeight="1" x14ac:dyDescent="0.25">
      <c r="C30" s="174"/>
      <c r="D30" s="191"/>
      <c r="E30" s="174"/>
      <c r="F30" s="174"/>
      <c r="G30" s="16"/>
      <c r="H30" s="16"/>
      <c r="I30" s="11"/>
      <c r="J30" s="11"/>
      <c r="K30" s="11"/>
      <c r="L30" s="11"/>
      <c r="M30" s="11"/>
      <c r="N30" s="11"/>
      <c r="O30" s="17"/>
      <c r="P30" s="17"/>
      <c r="Q30" s="17"/>
      <c r="R30" s="11"/>
      <c r="S30" s="11"/>
      <c r="T30" s="11"/>
    </row>
    <row r="31" spans="1:25" ht="19.899999999999999" customHeight="1" x14ac:dyDescent="0.25">
      <c r="H31" s="193"/>
      <c r="I31" s="11"/>
      <c r="J31" s="11"/>
      <c r="K31" s="11"/>
      <c r="L31" s="11"/>
      <c r="M31" s="11"/>
      <c r="N31" s="11"/>
      <c r="O31" s="17"/>
      <c r="P31" s="17"/>
      <c r="Q31" s="17"/>
      <c r="R31" s="11"/>
      <c r="S31" s="11"/>
      <c r="T31" s="11"/>
    </row>
    <row r="32" spans="1:25" ht="19.899999999999999" customHeight="1" x14ac:dyDescent="0.25">
      <c r="C32" s="174"/>
      <c r="D32" s="191"/>
      <c r="E32" s="174"/>
      <c r="F32" s="174"/>
      <c r="G32" s="16"/>
      <c r="H32" s="16"/>
      <c r="I32" s="11"/>
      <c r="J32" s="11"/>
      <c r="K32" s="11"/>
      <c r="L32" s="11"/>
      <c r="M32" s="11"/>
      <c r="N32" s="11"/>
      <c r="O32" s="17"/>
      <c r="P32" s="17"/>
      <c r="Q32" s="17"/>
      <c r="R32" s="11"/>
      <c r="S32" s="11"/>
      <c r="T32" s="11"/>
    </row>
    <row r="33" spans="3:20" ht="19.899999999999999" customHeight="1" x14ac:dyDescent="0.25">
      <c r="C33" s="174"/>
      <c r="D33" s="191"/>
      <c r="E33" s="174"/>
      <c r="F33" s="174"/>
      <c r="G33" s="16"/>
      <c r="H33" s="16"/>
      <c r="I33" s="11"/>
      <c r="J33" s="11"/>
      <c r="K33" s="11"/>
      <c r="L33" s="11"/>
      <c r="M33" s="11"/>
      <c r="N33" s="11"/>
      <c r="O33" s="17"/>
      <c r="P33" s="17"/>
      <c r="Q33" s="17"/>
      <c r="R33" s="11"/>
      <c r="S33" s="11"/>
      <c r="T33" s="11"/>
    </row>
    <row r="34" spans="3:20" ht="19.899999999999999" customHeight="1" x14ac:dyDescent="0.25">
      <c r="C34" s="174"/>
      <c r="D34" s="191"/>
      <c r="E34" s="174"/>
      <c r="F34" s="174"/>
      <c r="G34" s="16"/>
      <c r="H34" s="16"/>
      <c r="I34" s="11"/>
      <c r="J34" s="11"/>
      <c r="K34" s="11"/>
      <c r="L34" s="11"/>
      <c r="M34" s="11"/>
      <c r="N34" s="11"/>
      <c r="O34" s="17"/>
      <c r="P34" s="17"/>
      <c r="Q34" s="17"/>
      <c r="R34" s="11"/>
      <c r="S34" s="11"/>
      <c r="T34" s="11"/>
    </row>
    <row r="35" spans="3:20" ht="19.899999999999999" customHeight="1" x14ac:dyDescent="0.25">
      <c r="C35" s="174"/>
      <c r="D35" s="191"/>
      <c r="E35" s="174"/>
      <c r="F35" s="174"/>
      <c r="G35" s="16"/>
      <c r="H35" s="16"/>
      <c r="I35" s="11"/>
      <c r="J35" s="11"/>
      <c r="K35" s="11"/>
      <c r="L35" s="11"/>
      <c r="M35" s="11"/>
      <c r="N35" s="11"/>
      <c r="O35" s="17"/>
      <c r="P35" s="17"/>
      <c r="Q35" s="17"/>
      <c r="R35" s="11"/>
      <c r="S35" s="11"/>
      <c r="T35" s="11"/>
    </row>
    <row r="36" spans="3:20" ht="19.899999999999999" customHeight="1" x14ac:dyDescent="0.25">
      <c r="C36" s="174"/>
      <c r="D36" s="191"/>
      <c r="E36" s="174"/>
      <c r="F36" s="174"/>
      <c r="G36" s="16"/>
      <c r="H36" s="16"/>
      <c r="I36" s="11"/>
      <c r="J36" s="11"/>
      <c r="K36" s="11"/>
      <c r="L36" s="11"/>
      <c r="M36" s="11"/>
      <c r="N36" s="11"/>
      <c r="O36" s="17"/>
      <c r="P36" s="17"/>
      <c r="Q36" s="17"/>
      <c r="R36" s="11"/>
      <c r="S36" s="11"/>
      <c r="T36" s="11"/>
    </row>
    <row r="37" spans="3:20" ht="19.899999999999999" customHeight="1" x14ac:dyDescent="0.25">
      <c r="C37" s="174"/>
      <c r="D37" s="191"/>
      <c r="E37" s="174"/>
      <c r="F37" s="174"/>
      <c r="G37" s="16"/>
      <c r="H37" s="16"/>
      <c r="I37" s="11"/>
      <c r="J37" s="11"/>
      <c r="K37" s="11"/>
      <c r="L37" s="11"/>
      <c r="M37" s="11"/>
      <c r="N37" s="11"/>
      <c r="O37" s="17"/>
      <c r="P37" s="17"/>
      <c r="Q37" s="17"/>
      <c r="R37" s="11"/>
      <c r="S37" s="11"/>
      <c r="T37" s="11"/>
    </row>
    <row r="38" spans="3:20" ht="19.899999999999999" customHeight="1" x14ac:dyDescent="0.25">
      <c r="C38" s="174"/>
      <c r="D38" s="191"/>
      <c r="E38" s="174"/>
      <c r="F38" s="174"/>
      <c r="G38" s="16"/>
      <c r="H38" s="16"/>
      <c r="I38" s="11"/>
      <c r="J38" s="11"/>
      <c r="K38" s="11"/>
      <c r="L38" s="11"/>
      <c r="M38" s="11"/>
      <c r="N38" s="11"/>
      <c r="O38" s="17"/>
      <c r="P38" s="17"/>
      <c r="Q38" s="17"/>
      <c r="R38" s="11"/>
      <c r="S38" s="11"/>
      <c r="T38" s="11"/>
    </row>
    <row r="39" spans="3:20" ht="19.899999999999999" customHeight="1" x14ac:dyDescent="0.25">
      <c r="C39" s="174"/>
      <c r="D39" s="191"/>
      <c r="E39" s="174"/>
      <c r="F39" s="174"/>
      <c r="G39" s="16"/>
      <c r="H39" s="16"/>
      <c r="I39" s="11"/>
      <c r="J39" s="11"/>
      <c r="K39" s="11"/>
      <c r="L39" s="11"/>
      <c r="M39" s="11"/>
      <c r="N39" s="11"/>
      <c r="O39" s="17"/>
      <c r="P39" s="17"/>
      <c r="Q39" s="17"/>
      <c r="R39" s="11"/>
      <c r="S39" s="11"/>
      <c r="T39" s="11"/>
    </row>
    <row r="40" spans="3:20" ht="19.899999999999999" customHeight="1" x14ac:dyDescent="0.25">
      <c r="C40" s="174"/>
      <c r="D40" s="191"/>
      <c r="E40" s="174"/>
      <c r="F40" s="174"/>
      <c r="G40" s="16"/>
      <c r="H40" s="16"/>
      <c r="I40" s="11"/>
      <c r="J40" s="11"/>
      <c r="K40" s="11"/>
      <c r="L40" s="11"/>
      <c r="M40" s="11"/>
      <c r="N40" s="11"/>
      <c r="O40" s="17"/>
      <c r="P40" s="17"/>
      <c r="Q40" s="17"/>
      <c r="R40" s="11"/>
      <c r="S40" s="11"/>
      <c r="T40" s="11"/>
    </row>
    <row r="41" spans="3:20" ht="19.899999999999999" customHeight="1" x14ac:dyDescent="0.25">
      <c r="C41" s="174"/>
      <c r="D41" s="191"/>
      <c r="E41" s="174"/>
      <c r="F41" s="174"/>
      <c r="G41" s="16"/>
      <c r="H41" s="16"/>
      <c r="I41" s="11"/>
      <c r="J41" s="11"/>
      <c r="K41" s="11"/>
      <c r="L41" s="11"/>
      <c r="M41" s="11"/>
      <c r="N41" s="11"/>
      <c r="O41" s="17"/>
      <c r="P41" s="17"/>
      <c r="Q41" s="17"/>
      <c r="R41" s="11"/>
      <c r="S41" s="11"/>
      <c r="T41" s="11"/>
    </row>
    <row r="42" spans="3:20" ht="19.899999999999999" customHeight="1" x14ac:dyDescent="0.25">
      <c r="C42" s="174"/>
      <c r="D42" s="191"/>
      <c r="E42" s="174"/>
      <c r="F42" s="174"/>
      <c r="G42" s="16"/>
      <c r="H42" s="16"/>
      <c r="I42" s="11"/>
      <c r="J42" s="11"/>
      <c r="K42" s="11"/>
      <c r="L42" s="11"/>
      <c r="M42" s="11"/>
      <c r="N42" s="11"/>
      <c r="O42" s="17"/>
      <c r="P42" s="17"/>
      <c r="Q42" s="17"/>
      <c r="R42" s="11"/>
      <c r="S42" s="11"/>
      <c r="T42" s="11"/>
    </row>
    <row r="43" spans="3:20" ht="19.899999999999999" customHeight="1" x14ac:dyDescent="0.25">
      <c r="C43" s="174"/>
      <c r="D43" s="191"/>
      <c r="E43" s="174"/>
      <c r="F43" s="174"/>
      <c r="G43" s="16"/>
      <c r="H43" s="16"/>
      <c r="I43" s="11"/>
      <c r="J43" s="11"/>
      <c r="K43" s="11"/>
      <c r="L43" s="11"/>
      <c r="M43" s="11"/>
      <c r="N43" s="11"/>
      <c r="O43" s="17"/>
      <c r="P43" s="17"/>
      <c r="Q43" s="17"/>
      <c r="R43" s="11"/>
      <c r="S43" s="11"/>
      <c r="T43" s="11"/>
    </row>
    <row r="44" spans="3:20" ht="19.899999999999999" customHeight="1" x14ac:dyDescent="0.25">
      <c r="C44" s="174"/>
      <c r="D44" s="191"/>
      <c r="E44" s="174"/>
      <c r="F44" s="174"/>
      <c r="G44" s="16"/>
      <c r="H44" s="16"/>
      <c r="I44" s="11"/>
      <c r="J44" s="11"/>
      <c r="K44" s="11"/>
      <c r="L44" s="11"/>
      <c r="M44" s="11"/>
      <c r="N44" s="11"/>
      <c r="O44" s="17"/>
      <c r="P44" s="17"/>
      <c r="Q44" s="17"/>
      <c r="R44" s="11"/>
      <c r="S44" s="11"/>
      <c r="T44" s="11"/>
    </row>
    <row r="45" spans="3:20" ht="19.899999999999999" customHeight="1" x14ac:dyDescent="0.25">
      <c r="C45" s="174"/>
      <c r="D45" s="191"/>
      <c r="E45" s="174"/>
      <c r="F45" s="174"/>
      <c r="G45" s="16"/>
      <c r="H45" s="16"/>
      <c r="I45" s="11"/>
      <c r="J45" s="11"/>
      <c r="K45" s="11"/>
      <c r="L45" s="11"/>
      <c r="M45" s="11"/>
      <c r="N45" s="11"/>
      <c r="O45" s="17"/>
      <c r="P45" s="17"/>
      <c r="Q45" s="17"/>
      <c r="R45" s="11"/>
      <c r="S45" s="11"/>
      <c r="T45" s="11"/>
    </row>
    <row r="46" spans="3:20" ht="19.899999999999999" customHeight="1" x14ac:dyDescent="0.25">
      <c r="C46" s="174"/>
      <c r="D46" s="191"/>
      <c r="E46" s="174"/>
      <c r="F46" s="174"/>
      <c r="G46" s="16"/>
      <c r="H46" s="16"/>
      <c r="I46" s="11"/>
      <c r="J46" s="11"/>
      <c r="K46" s="11"/>
      <c r="L46" s="11"/>
      <c r="M46" s="11"/>
      <c r="N46" s="11"/>
      <c r="O46" s="17"/>
      <c r="P46" s="17"/>
      <c r="Q46" s="17"/>
      <c r="R46" s="11"/>
      <c r="S46" s="11"/>
      <c r="T46" s="11"/>
    </row>
    <row r="47" spans="3:20" ht="19.899999999999999" customHeight="1" x14ac:dyDescent="0.25">
      <c r="C47" s="174"/>
      <c r="D47" s="191"/>
      <c r="E47" s="174"/>
      <c r="F47" s="174"/>
      <c r="G47" s="16"/>
      <c r="H47" s="16"/>
      <c r="I47" s="11"/>
      <c r="J47" s="11"/>
      <c r="K47" s="11"/>
      <c r="L47" s="11"/>
      <c r="M47" s="11"/>
      <c r="N47" s="11"/>
      <c r="O47" s="17"/>
      <c r="P47" s="17"/>
      <c r="Q47" s="17"/>
      <c r="R47" s="11"/>
      <c r="S47" s="11"/>
      <c r="T47" s="11"/>
    </row>
    <row r="48" spans="3:20" ht="19.899999999999999" customHeight="1" x14ac:dyDescent="0.25">
      <c r="C48" s="174"/>
      <c r="D48" s="191"/>
      <c r="E48" s="174"/>
      <c r="F48" s="174"/>
      <c r="G48" s="16"/>
      <c r="H48" s="16"/>
      <c r="I48" s="11"/>
      <c r="J48" s="11"/>
      <c r="K48" s="11"/>
      <c r="L48" s="11"/>
      <c r="M48" s="11"/>
      <c r="N48" s="11"/>
      <c r="O48" s="17"/>
      <c r="P48" s="17"/>
      <c r="Q48" s="17"/>
      <c r="R48" s="11"/>
      <c r="S48" s="11"/>
      <c r="T48" s="11"/>
    </row>
    <row r="49" spans="3:20" ht="19.899999999999999" customHeight="1" x14ac:dyDescent="0.25">
      <c r="C49" s="174"/>
      <c r="D49" s="191"/>
      <c r="E49" s="174"/>
      <c r="F49" s="174"/>
      <c r="G49" s="16"/>
      <c r="H49" s="16"/>
      <c r="I49" s="11"/>
      <c r="J49" s="11"/>
      <c r="K49" s="11"/>
      <c r="L49" s="11"/>
      <c r="M49" s="11"/>
      <c r="N49" s="11"/>
      <c r="O49" s="17"/>
      <c r="P49" s="17"/>
      <c r="Q49" s="17"/>
      <c r="R49" s="11"/>
      <c r="S49" s="11"/>
      <c r="T49" s="11"/>
    </row>
    <row r="50" spans="3:20" ht="19.899999999999999" customHeight="1" x14ac:dyDescent="0.25">
      <c r="C50" s="174"/>
      <c r="D50" s="191"/>
      <c r="E50" s="174"/>
      <c r="F50" s="174"/>
      <c r="G50" s="16"/>
      <c r="H50" s="16"/>
      <c r="I50" s="11"/>
      <c r="J50" s="11"/>
      <c r="K50" s="11"/>
      <c r="L50" s="11"/>
      <c r="M50" s="11"/>
      <c r="N50" s="11"/>
      <c r="O50" s="17"/>
      <c r="P50" s="17"/>
      <c r="Q50" s="17"/>
      <c r="R50" s="11"/>
      <c r="S50" s="11"/>
      <c r="T50" s="11"/>
    </row>
    <row r="51" spans="3:20" ht="19.899999999999999" customHeight="1" x14ac:dyDescent="0.25">
      <c r="C51" s="174"/>
      <c r="D51" s="191"/>
      <c r="E51" s="174"/>
      <c r="F51" s="174"/>
      <c r="G51" s="16"/>
      <c r="H51" s="16"/>
      <c r="I51" s="11"/>
      <c r="J51" s="11"/>
      <c r="K51" s="11"/>
      <c r="L51" s="11"/>
      <c r="M51" s="11"/>
      <c r="N51" s="11"/>
      <c r="O51" s="17"/>
      <c r="P51" s="17"/>
      <c r="Q51" s="17"/>
      <c r="R51" s="11"/>
      <c r="S51" s="11"/>
      <c r="T51" s="11"/>
    </row>
    <row r="52" spans="3:20" ht="19.899999999999999" customHeight="1" x14ac:dyDescent="0.25">
      <c r="C52" s="174"/>
      <c r="D52" s="191"/>
      <c r="E52" s="174"/>
      <c r="F52" s="174"/>
      <c r="G52" s="16"/>
      <c r="H52" s="16"/>
      <c r="I52" s="11"/>
      <c r="J52" s="11"/>
      <c r="K52" s="11"/>
      <c r="L52" s="11"/>
      <c r="M52" s="11"/>
      <c r="N52" s="11"/>
      <c r="O52" s="17"/>
      <c r="P52" s="17"/>
      <c r="Q52" s="17"/>
      <c r="R52" s="11"/>
      <c r="S52" s="11"/>
      <c r="T52" s="11"/>
    </row>
    <row r="53" spans="3:20" ht="19.899999999999999" customHeight="1" x14ac:dyDescent="0.25">
      <c r="C53" s="174"/>
      <c r="D53" s="191"/>
      <c r="E53" s="174"/>
      <c r="F53" s="174"/>
      <c r="G53" s="16"/>
      <c r="H53" s="16"/>
      <c r="I53" s="11"/>
      <c r="J53" s="11"/>
      <c r="K53" s="11"/>
      <c r="L53" s="11"/>
      <c r="M53" s="11"/>
      <c r="N53" s="11"/>
      <c r="O53" s="17"/>
      <c r="P53" s="17"/>
      <c r="Q53" s="17"/>
      <c r="R53" s="11"/>
      <c r="S53" s="11"/>
      <c r="T53" s="11"/>
    </row>
    <row r="54" spans="3:20" ht="19.899999999999999" customHeight="1" x14ac:dyDescent="0.25">
      <c r="C54" s="174"/>
      <c r="D54" s="191"/>
      <c r="E54" s="174"/>
      <c r="F54" s="174"/>
      <c r="G54" s="16"/>
      <c r="H54" s="16"/>
      <c r="I54" s="11"/>
      <c r="J54" s="11"/>
      <c r="K54" s="11"/>
      <c r="L54" s="11"/>
      <c r="M54" s="11"/>
      <c r="N54" s="11"/>
      <c r="O54" s="17"/>
      <c r="P54" s="17"/>
      <c r="Q54" s="17"/>
      <c r="R54" s="11"/>
      <c r="S54" s="11"/>
      <c r="T54" s="11"/>
    </row>
    <row r="55" spans="3:20" ht="19.899999999999999" customHeight="1" x14ac:dyDescent="0.25">
      <c r="C55" s="174"/>
      <c r="D55" s="191"/>
      <c r="E55" s="174"/>
      <c r="F55" s="174"/>
      <c r="G55" s="16"/>
      <c r="H55" s="16"/>
      <c r="I55" s="11"/>
      <c r="J55" s="11"/>
      <c r="K55" s="11"/>
      <c r="L55" s="11"/>
      <c r="M55" s="11"/>
      <c r="N55" s="11"/>
      <c r="O55" s="17"/>
      <c r="P55" s="17"/>
      <c r="Q55" s="17"/>
      <c r="R55" s="11"/>
      <c r="S55" s="11"/>
      <c r="T55" s="11"/>
    </row>
    <row r="56" spans="3:20" ht="19.899999999999999" customHeight="1" x14ac:dyDescent="0.25">
      <c r="C56" s="174"/>
      <c r="D56" s="191"/>
      <c r="E56" s="174"/>
      <c r="F56" s="174"/>
      <c r="G56" s="16"/>
      <c r="H56" s="16"/>
      <c r="I56" s="11"/>
      <c r="J56" s="11"/>
      <c r="K56" s="11"/>
      <c r="L56" s="11"/>
      <c r="M56" s="11"/>
      <c r="N56" s="11"/>
      <c r="O56" s="17"/>
      <c r="P56" s="17"/>
      <c r="Q56" s="17"/>
      <c r="R56" s="11"/>
      <c r="S56" s="11"/>
      <c r="T56" s="11"/>
    </row>
    <row r="57" spans="3:20" ht="19.899999999999999" customHeight="1" x14ac:dyDescent="0.25">
      <c r="C57" s="174"/>
      <c r="D57" s="191"/>
      <c r="E57" s="174"/>
      <c r="F57" s="174"/>
      <c r="G57" s="16"/>
      <c r="H57" s="16"/>
      <c r="I57" s="11"/>
      <c r="J57" s="11"/>
      <c r="K57" s="11"/>
      <c r="L57" s="11"/>
      <c r="M57" s="11"/>
      <c r="N57" s="11"/>
      <c r="O57" s="17"/>
      <c r="P57" s="17"/>
      <c r="Q57" s="17"/>
      <c r="R57" s="11"/>
      <c r="S57" s="11"/>
      <c r="T57" s="11"/>
    </row>
    <row r="58" spans="3:20" ht="19.899999999999999" customHeight="1" x14ac:dyDescent="0.25">
      <c r="C58" s="174"/>
      <c r="D58" s="191"/>
      <c r="E58" s="174"/>
      <c r="F58" s="174"/>
      <c r="G58" s="16"/>
      <c r="H58" s="16"/>
      <c r="I58" s="11"/>
      <c r="J58" s="11"/>
      <c r="K58" s="11"/>
      <c r="L58" s="11"/>
      <c r="M58" s="11"/>
      <c r="N58" s="11"/>
      <c r="O58" s="17"/>
      <c r="P58" s="17"/>
      <c r="Q58" s="17"/>
      <c r="R58" s="11"/>
      <c r="S58" s="11"/>
      <c r="T58" s="11"/>
    </row>
    <row r="59" spans="3:20" ht="19.899999999999999" customHeight="1" x14ac:dyDescent="0.25">
      <c r="C59" s="174"/>
      <c r="D59" s="191"/>
      <c r="E59" s="174"/>
      <c r="F59" s="174"/>
      <c r="G59" s="16"/>
      <c r="H59" s="16"/>
      <c r="I59" s="11"/>
      <c r="J59" s="11"/>
      <c r="K59" s="11"/>
      <c r="L59" s="11"/>
      <c r="M59" s="11"/>
      <c r="N59" s="11"/>
      <c r="O59" s="17"/>
      <c r="P59" s="17"/>
      <c r="Q59" s="17"/>
      <c r="R59" s="11"/>
      <c r="S59" s="11"/>
      <c r="T59" s="11"/>
    </row>
    <row r="60" spans="3:20" ht="19.899999999999999" customHeight="1" x14ac:dyDescent="0.25">
      <c r="C60" s="174"/>
      <c r="D60" s="191"/>
      <c r="E60" s="174"/>
      <c r="F60" s="174"/>
      <c r="G60" s="16"/>
      <c r="H60" s="16"/>
      <c r="I60" s="11"/>
      <c r="J60" s="11"/>
      <c r="K60" s="11"/>
      <c r="L60" s="11"/>
      <c r="M60" s="11"/>
      <c r="N60" s="11"/>
      <c r="O60" s="17"/>
      <c r="P60" s="17"/>
      <c r="Q60" s="17"/>
      <c r="R60" s="11"/>
      <c r="S60" s="11"/>
      <c r="T60" s="11"/>
    </row>
    <row r="61" spans="3:20" ht="19.899999999999999" customHeight="1" x14ac:dyDescent="0.25">
      <c r="C61" s="174"/>
      <c r="D61" s="191"/>
      <c r="E61" s="174"/>
      <c r="F61" s="174"/>
      <c r="G61" s="16"/>
      <c r="H61" s="16"/>
      <c r="I61" s="11"/>
      <c r="J61" s="11"/>
      <c r="K61" s="11"/>
      <c r="L61" s="11"/>
      <c r="M61" s="11"/>
      <c r="N61" s="11"/>
      <c r="O61" s="17"/>
      <c r="P61" s="17"/>
      <c r="Q61" s="17"/>
      <c r="R61" s="11"/>
      <c r="S61" s="11"/>
      <c r="T61" s="11"/>
    </row>
    <row r="62" spans="3:20" ht="19.899999999999999" customHeight="1" x14ac:dyDescent="0.25">
      <c r="C62" s="174"/>
      <c r="D62" s="191"/>
      <c r="E62" s="174"/>
      <c r="F62" s="174"/>
      <c r="G62" s="16"/>
      <c r="H62" s="16"/>
      <c r="I62" s="11"/>
      <c r="J62" s="11"/>
      <c r="K62" s="11"/>
      <c r="L62" s="11"/>
      <c r="M62" s="11"/>
      <c r="N62" s="11"/>
      <c r="O62" s="17"/>
      <c r="P62" s="17"/>
      <c r="Q62" s="17"/>
      <c r="R62" s="11"/>
      <c r="S62" s="11"/>
      <c r="T62" s="11"/>
    </row>
    <row r="63" spans="3:20" ht="19.899999999999999" customHeight="1" x14ac:dyDescent="0.25">
      <c r="C63" s="174"/>
      <c r="D63" s="191"/>
      <c r="E63" s="174"/>
      <c r="F63" s="174"/>
      <c r="G63" s="16"/>
      <c r="H63" s="16"/>
      <c r="I63" s="11"/>
      <c r="J63" s="11"/>
      <c r="K63" s="11"/>
      <c r="L63" s="11"/>
      <c r="M63" s="11"/>
      <c r="N63" s="11"/>
      <c r="O63" s="17"/>
      <c r="P63" s="17"/>
      <c r="Q63" s="17"/>
      <c r="R63" s="11"/>
      <c r="S63" s="11"/>
      <c r="T63" s="11"/>
    </row>
    <row r="64" spans="3:20" ht="19.899999999999999" customHeight="1" x14ac:dyDescent="0.25">
      <c r="C64" s="174"/>
      <c r="D64" s="191"/>
      <c r="E64" s="174"/>
      <c r="F64" s="174"/>
      <c r="G64" s="16"/>
      <c r="H64" s="16"/>
      <c r="I64" s="11"/>
      <c r="J64" s="11"/>
      <c r="K64" s="11"/>
      <c r="L64" s="11"/>
      <c r="M64" s="11"/>
      <c r="N64" s="11"/>
      <c r="O64" s="17"/>
      <c r="P64" s="17"/>
      <c r="Q64" s="17"/>
      <c r="R64" s="11"/>
      <c r="S64" s="11"/>
      <c r="T64" s="11"/>
    </row>
    <row r="65" spans="3:20" ht="19.899999999999999" customHeight="1" x14ac:dyDescent="0.25">
      <c r="C65" s="174"/>
      <c r="D65" s="191"/>
      <c r="E65" s="174"/>
      <c r="F65" s="174"/>
      <c r="G65" s="16"/>
      <c r="H65" s="16"/>
      <c r="I65" s="11"/>
      <c r="J65" s="11"/>
      <c r="K65" s="11"/>
      <c r="L65" s="11"/>
      <c r="M65" s="11"/>
      <c r="N65" s="11"/>
      <c r="O65" s="17"/>
      <c r="P65" s="17"/>
      <c r="Q65" s="17"/>
      <c r="R65" s="11"/>
      <c r="S65" s="11"/>
      <c r="T65" s="11"/>
    </row>
    <row r="66" spans="3:20" ht="19.899999999999999" customHeight="1" x14ac:dyDescent="0.25">
      <c r="C66" s="174"/>
      <c r="D66" s="191"/>
      <c r="E66" s="174"/>
      <c r="F66" s="174"/>
      <c r="G66" s="16"/>
      <c r="H66" s="16"/>
      <c r="I66" s="11"/>
      <c r="J66" s="11"/>
      <c r="K66" s="11"/>
      <c r="L66" s="11"/>
      <c r="M66" s="11"/>
      <c r="N66" s="11"/>
      <c r="O66" s="17"/>
      <c r="P66" s="17"/>
      <c r="Q66" s="17"/>
      <c r="R66" s="11"/>
      <c r="S66" s="11"/>
      <c r="T66" s="11"/>
    </row>
    <row r="67" spans="3:20" ht="19.899999999999999" customHeight="1" x14ac:dyDescent="0.25">
      <c r="C67" s="174"/>
      <c r="D67" s="191"/>
      <c r="E67" s="174"/>
      <c r="F67" s="174"/>
      <c r="G67" s="16"/>
      <c r="H67" s="16"/>
      <c r="I67" s="11"/>
      <c r="J67" s="11"/>
      <c r="K67" s="11"/>
      <c r="L67" s="11"/>
      <c r="M67" s="11"/>
      <c r="N67" s="11"/>
      <c r="O67" s="17"/>
      <c r="P67" s="17"/>
      <c r="Q67" s="17"/>
      <c r="R67" s="11"/>
      <c r="S67" s="11"/>
      <c r="T67" s="11"/>
    </row>
    <row r="68" spans="3:20" ht="19.899999999999999" customHeight="1" x14ac:dyDescent="0.25">
      <c r="C68" s="174"/>
      <c r="D68" s="191"/>
      <c r="E68" s="174"/>
      <c r="F68" s="174"/>
      <c r="G68" s="16"/>
      <c r="H68" s="16"/>
      <c r="I68" s="11"/>
      <c r="J68" s="11"/>
      <c r="K68" s="11"/>
      <c r="L68" s="11"/>
      <c r="M68" s="11"/>
      <c r="N68" s="11"/>
      <c r="O68" s="17"/>
      <c r="P68" s="17"/>
      <c r="Q68" s="17"/>
      <c r="R68" s="11"/>
      <c r="S68" s="11"/>
      <c r="T68" s="11"/>
    </row>
    <row r="69" spans="3:20" ht="19.899999999999999" customHeight="1" x14ac:dyDescent="0.25">
      <c r="C69" s="174"/>
      <c r="D69" s="191"/>
      <c r="E69" s="174"/>
      <c r="F69" s="174"/>
      <c r="G69" s="16"/>
      <c r="H69" s="16"/>
      <c r="I69" s="11"/>
      <c r="J69" s="11"/>
      <c r="K69" s="11"/>
      <c r="L69" s="11"/>
      <c r="M69" s="11"/>
      <c r="N69" s="11"/>
      <c r="O69" s="17"/>
      <c r="P69" s="17"/>
      <c r="Q69" s="17"/>
      <c r="R69" s="11"/>
      <c r="S69" s="11"/>
      <c r="T69" s="11"/>
    </row>
    <row r="70" spans="3:20" ht="19.899999999999999" customHeight="1" x14ac:dyDescent="0.25">
      <c r="C70" s="174"/>
      <c r="D70" s="191"/>
      <c r="E70" s="174"/>
      <c r="F70" s="174"/>
      <c r="G70" s="16"/>
      <c r="H70" s="16"/>
      <c r="I70" s="11"/>
      <c r="J70" s="11"/>
      <c r="K70" s="11"/>
      <c r="L70" s="11"/>
      <c r="M70" s="11"/>
      <c r="N70" s="11"/>
      <c r="O70" s="17"/>
      <c r="P70" s="17"/>
      <c r="Q70" s="17"/>
      <c r="R70" s="11"/>
      <c r="S70" s="11"/>
      <c r="T70" s="11"/>
    </row>
    <row r="71" spans="3:20" ht="19.899999999999999" customHeight="1" x14ac:dyDescent="0.25">
      <c r="C71" s="174"/>
      <c r="D71" s="191"/>
      <c r="E71" s="174"/>
      <c r="F71" s="174"/>
      <c r="G71" s="16"/>
      <c r="H71" s="16"/>
      <c r="I71" s="11"/>
      <c r="J71" s="11"/>
      <c r="K71" s="11"/>
      <c r="L71" s="11"/>
      <c r="M71" s="11"/>
      <c r="N71" s="11"/>
      <c r="O71" s="17"/>
      <c r="P71" s="17"/>
      <c r="Q71" s="17"/>
      <c r="R71" s="11"/>
      <c r="S71" s="11"/>
      <c r="T71" s="11"/>
    </row>
    <row r="72" spans="3:20" ht="19.899999999999999" customHeight="1" x14ac:dyDescent="0.25">
      <c r="C72" s="174"/>
      <c r="D72" s="191"/>
      <c r="E72" s="174"/>
      <c r="F72" s="174"/>
      <c r="G72" s="16"/>
      <c r="H72" s="16"/>
      <c r="I72" s="11"/>
      <c r="J72" s="11"/>
      <c r="K72" s="11"/>
      <c r="L72" s="11"/>
      <c r="M72" s="11"/>
      <c r="N72" s="11"/>
      <c r="O72" s="17"/>
      <c r="P72" s="17"/>
      <c r="Q72" s="17"/>
      <c r="R72" s="11"/>
      <c r="S72" s="11"/>
      <c r="T72" s="11"/>
    </row>
    <row r="73" spans="3:20" ht="19.899999999999999" customHeight="1" x14ac:dyDescent="0.25">
      <c r="C73" s="174"/>
      <c r="D73" s="191"/>
      <c r="E73" s="174"/>
      <c r="F73" s="174"/>
      <c r="G73" s="16"/>
      <c r="H73" s="16"/>
      <c r="I73" s="11"/>
      <c r="J73" s="11"/>
      <c r="K73" s="11"/>
      <c r="L73" s="11"/>
      <c r="M73" s="11"/>
      <c r="N73" s="11"/>
      <c r="O73" s="17"/>
      <c r="P73" s="17"/>
      <c r="Q73" s="17"/>
      <c r="R73" s="11"/>
      <c r="S73" s="11"/>
      <c r="T73" s="11"/>
    </row>
    <row r="74" spans="3:20" ht="19.899999999999999" customHeight="1" x14ac:dyDescent="0.25">
      <c r="C74" s="174"/>
      <c r="D74" s="191"/>
      <c r="E74" s="174"/>
      <c r="F74" s="174"/>
      <c r="G74" s="16"/>
      <c r="H74" s="16"/>
      <c r="I74" s="11"/>
      <c r="J74" s="11"/>
      <c r="K74" s="11"/>
      <c r="L74" s="11"/>
      <c r="M74" s="11"/>
      <c r="N74" s="11"/>
      <c r="O74" s="17"/>
      <c r="P74" s="17"/>
      <c r="Q74" s="17"/>
      <c r="R74" s="11"/>
      <c r="S74" s="11"/>
      <c r="T74" s="11"/>
    </row>
    <row r="75" spans="3:20" ht="19.899999999999999" customHeight="1" x14ac:dyDescent="0.25">
      <c r="C75" s="174"/>
      <c r="D75" s="191"/>
      <c r="E75" s="174"/>
      <c r="F75" s="174"/>
      <c r="G75" s="16"/>
      <c r="H75" s="16"/>
      <c r="I75" s="11"/>
      <c r="J75" s="11"/>
      <c r="K75" s="11"/>
      <c r="L75" s="11"/>
      <c r="M75" s="11"/>
      <c r="N75" s="11"/>
      <c r="O75" s="17"/>
      <c r="P75" s="17"/>
      <c r="Q75" s="17"/>
      <c r="R75" s="11"/>
      <c r="S75" s="11"/>
      <c r="T75" s="11"/>
    </row>
    <row r="76" spans="3:20" ht="19.899999999999999" customHeight="1" x14ac:dyDescent="0.25">
      <c r="C76" s="174"/>
      <c r="D76" s="191"/>
      <c r="E76" s="174"/>
      <c r="F76" s="174"/>
      <c r="G76" s="16"/>
      <c r="H76" s="16"/>
      <c r="I76" s="11"/>
      <c r="J76" s="11"/>
      <c r="K76" s="11"/>
      <c r="L76" s="11"/>
      <c r="M76" s="11"/>
      <c r="N76" s="11"/>
      <c r="O76" s="17"/>
      <c r="P76" s="17"/>
      <c r="Q76" s="17"/>
      <c r="R76" s="11"/>
      <c r="S76" s="11"/>
      <c r="T76" s="11"/>
    </row>
    <row r="77" spans="3:20" ht="19.899999999999999" customHeight="1" x14ac:dyDescent="0.25">
      <c r="C77" s="174"/>
      <c r="D77" s="191"/>
      <c r="E77" s="174"/>
      <c r="F77" s="174"/>
      <c r="G77" s="16"/>
      <c r="H77" s="16"/>
      <c r="I77" s="11"/>
      <c r="J77" s="11"/>
      <c r="K77" s="11"/>
      <c r="L77" s="11"/>
      <c r="M77" s="11"/>
      <c r="N77" s="11"/>
      <c r="O77" s="17"/>
      <c r="P77" s="17"/>
      <c r="Q77" s="17"/>
      <c r="R77" s="11"/>
      <c r="S77" s="11"/>
      <c r="T77" s="11"/>
    </row>
    <row r="78" spans="3:20" ht="19.899999999999999" customHeight="1" x14ac:dyDescent="0.25">
      <c r="C78" s="174"/>
      <c r="D78" s="191"/>
      <c r="E78" s="174"/>
      <c r="F78" s="174"/>
      <c r="G78" s="16"/>
      <c r="H78" s="16"/>
      <c r="I78" s="11"/>
      <c r="J78" s="11"/>
      <c r="K78" s="11"/>
      <c r="L78" s="11"/>
      <c r="M78" s="11"/>
      <c r="N78" s="11"/>
      <c r="O78" s="17"/>
      <c r="P78" s="17"/>
      <c r="Q78" s="17"/>
      <c r="R78" s="11"/>
      <c r="S78" s="11"/>
      <c r="T78" s="11"/>
    </row>
    <row r="79" spans="3:20" ht="19.899999999999999" customHeight="1" x14ac:dyDescent="0.25">
      <c r="C79" s="174"/>
      <c r="D79" s="191"/>
      <c r="E79" s="174"/>
      <c r="F79" s="174"/>
      <c r="G79" s="16"/>
      <c r="H79" s="16"/>
      <c r="I79" s="11"/>
      <c r="J79" s="11"/>
      <c r="K79" s="11"/>
      <c r="L79" s="11"/>
      <c r="M79" s="11"/>
      <c r="N79" s="11"/>
      <c r="O79" s="17"/>
      <c r="P79" s="17"/>
      <c r="Q79" s="17"/>
      <c r="R79" s="11"/>
      <c r="S79" s="11"/>
      <c r="T79" s="11"/>
    </row>
    <row r="80" spans="3:20" ht="19.899999999999999" customHeight="1" x14ac:dyDescent="0.25">
      <c r="C80" s="174"/>
      <c r="D80" s="191"/>
      <c r="E80" s="174"/>
      <c r="F80" s="174"/>
      <c r="G80" s="16"/>
      <c r="H80" s="16"/>
      <c r="I80" s="11"/>
      <c r="J80" s="11"/>
      <c r="K80" s="11"/>
      <c r="L80" s="11"/>
      <c r="M80" s="11"/>
      <c r="N80" s="11"/>
      <c r="O80" s="17"/>
      <c r="P80" s="17"/>
      <c r="Q80" s="17"/>
      <c r="R80" s="11"/>
      <c r="S80" s="11"/>
      <c r="T80" s="11"/>
    </row>
    <row r="81" spans="3:20" ht="19.899999999999999" customHeight="1" x14ac:dyDescent="0.25">
      <c r="C81" s="174"/>
      <c r="D81" s="191"/>
      <c r="E81" s="174"/>
      <c r="F81" s="174"/>
      <c r="G81" s="16"/>
      <c r="H81" s="16"/>
      <c r="I81" s="11"/>
      <c r="J81" s="11"/>
      <c r="K81" s="11"/>
      <c r="L81" s="11"/>
      <c r="M81" s="11"/>
      <c r="N81" s="11"/>
      <c r="O81" s="17"/>
      <c r="P81" s="17"/>
      <c r="Q81" s="17"/>
      <c r="R81" s="11"/>
      <c r="S81" s="11"/>
      <c r="T81" s="11"/>
    </row>
    <row r="82" spans="3:20" ht="19.899999999999999" customHeight="1" x14ac:dyDescent="0.25">
      <c r="C82" s="174"/>
      <c r="D82" s="191"/>
      <c r="E82" s="174"/>
      <c r="F82" s="174"/>
      <c r="G82" s="16"/>
      <c r="H82" s="16"/>
      <c r="I82" s="11"/>
      <c r="J82" s="11"/>
      <c r="K82" s="11"/>
      <c r="L82" s="11"/>
      <c r="M82" s="11"/>
      <c r="N82" s="11"/>
      <c r="O82" s="17"/>
      <c r="P82" s="17"/>
      <c r="Q82" s="17"/>
      <c r="R82" s="11"/>
      <c r="S82" s="11"/>
      <c r="T82" s="11"/>
    </row>
    <row r="83" spans="3:20" ht="19.899999999999999" customHeight="1" x14ac:dyDescent="0.25">
      <c r="C83" s="174"/>
      <c r="D83" s="191"/>
      <c r="E83" s="174"/>
      <c r="F83" s="174"/>
      <c r="G83" s="16"/>
      <c r="H83" s="16"/>
      <c r="I83" s="11"/>
      <c r="J83" s="11"/>
      <c r="K83" s="11"/>
      <c r="L83" s="11"/>
      <c r="M83" s="11"/>
      <c r="N83" s="11"/>
      <c r="O83" s="17"/>
      <c r="P83" s="17"/>
      <c r="Q83" s="17"/>
      <c r="R83" s="11"/>
      <c r="S83" s="11"/>
      <c r="T83" s="11"/>
    </row>
    <row r="84" spans="3:20" ht="19.899999999999999" customHeight="1" x14ac:dyDescent="0.25">
      <c r="C84" s="174"/>
      <c r="D84" s="191"/>
      <c r="E84" s="174"/>
      <c r="F84" s="174"/>
      <c r="G84" s="16"/>
      <c r="H84" s="16"/>
      <c r="I84" s="11"/>
      <c r="J84" s="11"/>
      <c r="K84" s="11"/>
      <c r="L84" s="11"/>
      <c r="M84" s="11"/>
      <c r="N84" s="11"/>
      <c r="O84" s="17"/>
      <c r="P84" s="17"/>
      <c r="Q84" s="17"/>
      <c r="R84" s="11"/>
      <c r="S84" s="11"/>
      <c r="T84" s="11"/>
    </row>
    <row r="85" spans="3:20" ht="19.899999999999999" customHeight="1" x14ac:dyDescent="0.25">
      <c r="C85" s="174"/>
      <c r="D85" s="191"/>
      <c r="E85" s="174"/>
      <c r="F85" s="174"/>
      <c r="G85" s="16"/>
      <c r="H85" s="16"/>
      <c r="I85" s="11"/>
      <c r="J85" s="11"/>
      <c r="K85" s="11"/>
      <c r="L85" s="11"/>
      <c r="M85" s="11"/>
      <c r="N85" s="11"/>
      <c r="O85" s="17"/>
      <c r="P85" s="17"/>
      <c r="Q85" s="17"/>
      <c r="R85" s="11"/>
      <c r="S85" s="11"/>
      <c r="T85" s="11"/>
    </row>
    <row r="86" spans="3:20" ht="19.899999999999999" customHeight="1" x14ac:dyDescent="0.25">
      <c r="C86" s="174"/>
      <c r="D86" s="191"/>
      <c r="E86" s="174"/>
      <c r="F86" s="174"/>
      <c r="G86" s="16"/>
      <c r="H86" s="16"/>
      <c r="I86" s="11"/>
      <c r="J86" s="11"/>
      <c r="K86" s="11"/>
      <c r="L86" s="11"/>
      <c r="M86" s="11"/>
      <c r="N86" s="11"/>
      <c r="O86" s="17"/>
      <c r="P86" s="17"/>
      <c r="Q86" s="17"/>
      <c r="R86" s="11"/>
      <c r="S86" s="11"/>
      <c r="T86" s="11"/>
    </row>
    <row r="87" spans="3:20" ht="19.899999999999999" customHeight="1" x14ac:dyDescent="0.25">
      <c r="C87" s="174"/>
      <c r="D87" s="191"/>
      <c r="E87" s="174"/>
      <c r="F87" s="174"/>
      <c r="G87" s="16"/>
      <c r="H87" s="16"/>
      <c r="I87" s="11"/>
      <c r="J87" s="11"/>
      <c r="K87" s="11"/>
      <c r="L87" s="11"/>
      <c r="M87" s="11"/>
      <c r="N87" s="11"/>
      <c r="O87" s="17"/>
      <c r="P87" s="17"/>
      <c r="Q87" s="17"/>
      <c r="R87" s="11"/>
      <c r="S87" s="11"/>
      <c r="T87" s="11"/>
    </row>
    <row r="88" spans="3:20" ht="19.899999999999999" customHeight="1" x14ac:dyDescent="0.25">
      <c r="C88" s="174"/>
      <c r="D88" s="191"/>
      <c r="E88" s="174"/>
      <c r="F88" s="174"/>
      <c r="G88" s="16"/>
      <c r="H88" s="16"/>
      <c r="I88" s="11"/>
      <c r="J88" s="11"/>
      <c r="K88" s="11"/>
      <c r="L88" s="11"/>
      <c r="M88" s="11"/>
      <c r="N88" s="11"/>
      <c r="O88" s="17"/>
      <c r="P88" s="17"/>
      <c r="Q88" s="17"/>
      <c r="R88" s="11"/>
      <c r="S88" s="11"/>
      <c r="T88" s="11"/>
    </row>
    <row r="89" spans="3:20" ht="19.899999999999999" customHeight="1" x14ac:dyDescent="0.25">
      <c r="C89" s="174"/>
      <c r="D89" s="191"/>
      <c r="E89" s="174"/>
      <c r="F89" s="174"/>
      <c r="G89" s="16"/>
      <c r="H89" s="16"/>
      <c r="I89" s="11"/>
      <c r="J89" s="11"/>
      <c r="K89" s="11"/>
      <c r="L89" s="11"/>
      <c r="M89" s="11"/>
      <c r="N89" s="11"/>
      <c r="O89" s="17"/>
      <c r="P89" s="17"/>
      <c r="Q89" s="17"/>
      <c r="R89" s="11"/>
      <c r="S89" s="11"/>
      <c r="T89" s="11"/>
    </row>
    <row r="90" spans="3:20" ht="19.899999999999999" customHeight="1" x14ac:dyDescent="0.25">
      <c r="C90" s="174"/>
      <c r="D90" s="191"/>
      <c r="E90" s="174"/>
      <c r="F90" s="174"/>
      <c r="G90" s="16"/>
      <c r="H90" s="16"/>
      <c r="I90" s="11"/>
      <c r="J90" s="11"/>
      <c r="K90" s="11"/>
      <c r="L90" s="11"/>
      <c r="M90" s="11"/>
      <c r="N90" s="11"/>
      <c r="O90" s="17"/>
      <c r="P90" s="17"/>
      <c r="Q90" s="17"/>
      <c r="R90" s="11"/>
      <c r="S90" s="11"/>
      <c r="T90" s="11"/>
    </row>
    <row r="91" spans="3:20" ht="19.899999999999999" customHeight="1" x14ac:dyDescent="0.25">
      <c r="C91" s="174"/>
      <c r="D91" s="191"/>
      <c r="E91" s="174"/>
      <c r="F91" s="174"/>
      <c r="G91" s="16"/>
      <c r="H91" s="16"/>
      <c r="I91" s="11"/>
      <c r="J91" s="11"/>
      <c r="K91" s="11"/>
      <c r="L91" s="11"/>
      <c r="M91" s="11"/>
      <c r="N91" s="11"/>
      <c r="O91" s="17"/>
      <c r="P91" s="17"/>
      <c r="Q91" s="17"/>
      <c r="R91" s="11"/>
      <c r="S91" s="11"/>
      <c r="T91" s="11"/>
    </row>
    <row r="92" spans="3:20" ht="19.899999999999999" customHeight="1" x14ac:dyDescent="0.25">
      <c r="C92" s="174"/>
      <c r="D92" s="191"/>
      <c r="E92" s="174"/>
      <c r="F92" s="174"/>
      <c r="G92" s="16"/>
      <c r="H92" s="16"/>
      <c r="I92" s="11"/>
      <c r="J92" s="11"/>
      <c r="K92" s="11"/>
      <c r="L92" s="11"/>
      <c r="M92" s="11"/>
      <c r="N92" s="11"/>
      <c r="O92" s="17"/>
      <c r="P92" s="17"/>
      <c r="Q92" s="17"/>
      <c r="R92" s="11"/>
      <c r="S92" s="11"/>
      <c r="T92" s="11"/>
    </row>
    <row r="93" spans="3:20" ht="19.899999999999999" customHeight="1" x14ac:dyDescent="0.25">
      <c r="C93" s="174"/>
      <c r="D93" s="191"/>
      <c r="E93" s="174"/>
      <c r="F93" s="174"/>
      <c r="G93" s="16"/>
      <c r="H93" s="16"/>
      <c r="I93" s="11"/>
      <c r="J93" s="11"/>
      <c r="K93" s="11"/>
      <c r="L93" s="11"/>
      <c r="M93" s="11"/>
      <c r="N93" s="11"/>
      <c r="O93" s="17"/>
      <c r="P93" s="17"/>
      <c r="Q93" s="17"/>
      <c r="R93" s="11"/>
      <c r="S93" s="11"/>
      <c r="T93" s="11"/>
    </row>
    <row r="94" spans="3:20" ht="19.899999999999999" customHeight="1" x14ac:dyDescent="0.25">
      <c r="C94" s="174"/>
      <c r="D94" s="191"/>
      <c r="E94" s="174"/>
      <c r="F94" s="174"/>
      <c r="G94" s="16"/>
      <c r="H94" s="16"/>
      <c r="I94" s="11"/>
      <c r="J94" s="11"/>
      <c r="K94" s="11"/>
      <c r="L94" s="11"/>
      <c r="M94" s="11"/>
      <c r="N94" s="11"/>
      <c r="O94" s="17"/>
      <c r="P94" s="17"/>
      <c r="Q94" s="17"/>
      <c r="R94" s="11"/>
      <c r="S94" s="11"/>
      <c r="T94" s="11"/>
    </row>
    <row r="95" spans="3:20" ht="19.899999999999999" customHeight="1" x14ac:dyDescent="0.25">
      <c r="C95" s="174"/>
      <c r="D95" s="191"/>
      <c r="E95" s="174"/>
      <c r="F95" s="174"/>
      <c r="G95" s="16"/>
      <c r="H95" s="16"/>
      <c r="I95" s="11"/>
      <c r="J95" s="11"/>
      <c r="K95" s="11"/>
      <c r="L95" s="11"/>
      <c r="M95" s="11"/>
      <c r="N95" s="11"/>
      <c r="O95" s="17"/>
      <c r="P95" s="17"/>
      <c r="Q95" s="17"/>
      <c r="R95" s="11"/>
      <c r="S95" s="11"/>
      <c r="T95" s="11"/>
    </row>
    <row r="96" spans="3:20" ht="19.899999999999999" customHeight="1" x14ac:dyDescent="0.25">
      <c r="C96" s="174"/>
      <c r="D96" s="191"/>
      <c r="E96" s="174"/>
      <c r="F96" s="174"/>
      <c r="G96" s="16"/>
      <c r="H96" s="16"/>
      <c r="I96" s="11"/>
      <c r="J96" s="11"/>
      <c r="K96" s="11"/>
      <c r="L96" s="11"/>
      <c r="M96" s="11"/>
      <c r="N96" s="11"/>
      <c r="O96" s="17"/>
      <c r="P96" s="17"/>
      <c r="Q96" s="17"/>
      <c r="R96" s="11"/>
      <c r="S96" s="11"/>
      <c r="T96" s="11"/>
    </row>
    <row r="97" spans="3:20" ht="19.899999999999999" customHeight="1" x14ac:dyDescent="0.25">
      <c r="C97" s="174"/>
      <c r="D97" s="191"/>
      <c r="E97" s="174"/>
      <c r="F97" s="174"/>
      <c r="G97" s="16"/>
      <c r="H97" s="16"/>
      <c r="I97" s="11"/>
      <c r="J97" s="11"/>
      <c r="K97" s="11"/>
      <c r="L97" s="11"/>
      <c r="M97" s="11"/>
      <c r="N97" s="11"/>
      <c r="O97" s="17"/>
      <c r="P97" s="17"/>
      <c r="Q97" s="17"/>
      <c r="R97" s="11"/>
      <c r="S97" s="11"/>
      <c r="T97" s="11"/>
    </row>
    <row r="98" spans="3:20" ht="19.899999999999999" customHeight="1" x14ac:dyDescent="0.25">
      <c r="C98" s="174"/>
      <c r="D98" s="191"/>
      <c r="E98" s="174"/>
      <c r="F98" s="174"/>
      <c r="G98" s="16"/>
      <c r="H98" s="16"/>
      <c r="I98" s="11"/>
      <c r="J98" s="11"/>
      <c r="K98" s="11"/>
      <c r="L98" s="11"/>
      <c r="M98" s="11"/>
      <c r="N98" s="11"/>
      <c r="O98" s="17"/>
      <c r="P98" s="17"/>
      <c r="Q98" s="17"/>
      <c r="R98" s="11"/>
      <c r="S98" s="11"/>
      <c r="T98" s="11"/>
    </row>
    <row r="99" spans="3:20" ht="19.899999999999999" customHeight="1" x14ac:dyDescent="0.25">
      <c r="C99" s="174"/>
      <c r="D99" s="191"/>
      <c r="E99" s="174"/>
      <c r="F99" s="174"/>
      <c r="G99" s="16"/>
      <c r="H99" s="16"/>
      <c r="I99" s="11"/>
      <c r="J99" s="11"/>
      <c r="K99" s="11"/>
      <c r="L99" s="11"/>
      <c r="M99" s="11"/>
      <c r="N99" s="11"/>
      <c r="O99" s="17"/>
      <c r="P99" s="17"/>
      <c r="Q99" s="17"/>
      <c r="R99" s="11"/>
      <c r="S99" s="11"/>
      <c r="T99" s="11"/>
    </row>
    <row r="100" spans="3:20" ht="19.899999999999999" customHeight="1" x14ac:dyDescent="0.25">
      <c r="C100" s="174"/>
      <c r="D100" s="191"/>
      <c r="E100" s="174"/>
      <c r="F100" s="174"/>
      <c r="G100" s="16"/>
      <c r="H100" s="16"/>
      <c r="I100" s="11"/>
      <c r="J100" s="11"/>
      <c r="K100" s="11"/>
      <c r="L100" s="11"/>
      <c r="M100" s="11"/>
      <c r="N100" s="11"/>
      <c r="O100" s="17"/>
      <c r="P100" s="17"/>
      <c r="Q100" s="17"/>
      <c r="R100" s="11"/>
      <c r="S100" s="11"/>
      <c r="T100" s="11"/>
    </row>
    <row r="101" spans="3:20" ht="19.899999999999999" customHeight="1" x14ac:dyDescent="0.25">
      <c r="C101" s="174"/>
      <c r="D101" s="191"/>
      <c r="E101" s="174"/>
      <c r="F101" s="174"/>
      <c r="G101" s="16"/>
      <c r="H101" s="16"/>
      <c r="I101" s="11"/>
      <c r="J101" s="11"/>
      <c r="K101" s="11"/>
      <c r="L101" s="11"/>
      <c r="M101" s="11"/>
      <c r="N101" s="11"/>
      <c r="O101" s="17"/>
      <c r="P101" s="17"/>
      <c r="Q101" s="17"/>
      <c r="R101" s="11"/>
      <c r="S101" s="11"/>
      <c r="T101" s="11"/>
    </row>
    <row r="102" spans="3:20" ht="19.899999999999999" customHeight="1" x14ac:dyDescent="0.25">
      <c r="C102" s="174"/>
      <c r="D102" s="191"/>
      <c r="E102" s="174"/>
      <c r="F102" s="174"/>
      <c r="G102" s="16"/>
      <c r="H102" s="16"/>
      <c r="I102" s="11"/>
      <c r="J102" s="11"/>
      <c r="K102" s="11"/>
      <c r="L102" s="11"/>
      <c r="M102" s="11"/>
      <c r="N102" s="11"/>
      <c r="O102" s="17"/>
      <c r="P102" s="17"/>
      <c r="Q102" s="17"/>
      <c r="R102" s="11"/>
      <c r="S102" s="11"/>
      <c r="T102" s="11"/>
    </row>
    <row r="103" spans="3:20" ht="19.899999999999999" customHeight="1" x14ac:dyDescent="0.25">
      <c r="C103" s="174"/>
      <c r="D103" s="191"/>
      <c r="E103" s="174"/>
      <c r="F103" s="174"/>
      <c r="G103" s="16"/>
      <c r="H103" s="16"/>
      <c r="I103" s="11"/>
      <c r="J103" s="11"/>
      <c r="K103" s="11"/>
      <c r="L103" s="11"/>
      <c r="M103" s="11"/>
      <c r="N103" s="11"/>
      <c r="O103" s="17"/>
      <c r="P103" s="17"/>
      <c r="Q103" s="17"/>
      <c r="R103" s="11"/>
      <c r="S103" s="11"/>
      <c r="T103" s="11"/>
    </row>
    <row r="104" spans="3:20" ht="19.899999999999999" customHeight="1" x14ac:dyDescent="0.25">
      <c r="C104" s="174"/>
      <c r="D104" s="191"/>
      <c r="E104" s="174"/>
      <c r="F104" s="174"/>
      <c r="G104" s="16"/>
      <c r="H104" s="16"/>
      <c r="I104" s="11"/>
      <c r="J104" s="11"/>
      <c r="K104" s="11"/>
      <c r="L104" s="11"/>
      <c r="M104" s="11"/>
      <c r="N104" s="11"/>
      <c r="O104" s="17"/>
      <c r="P104" s="17"/>
      <c r="Q104" s="17"/>
      <c r="R104" s="11"/>
      <c r="S104" s="11"/>
      <c r="T104" s="11"/>
    </row>
    <row r="105" spans="3:20" ht="19.899999999999999" customHeight="1" x14ac:dyDescent="0.25">
      <c r="C105" s="174"/>
      <c r="D105" s="191"/>
      <c r="E105" s="174"/>
      <c r="F105" s="174"/>
      <c r="G105" s="16"/>
      <c r="H105" s="16"/>
      <c r="I105" s="11"/>
      <c r="J105" s="11"/>
      <c r="K105" s="11"/>
      <c r="L105" s="11"/>
      <c r="M105" s="11"/>
      <c r="N105" s="11"/>
      <c r="O105" s="17"/>
      <c r="P105" s="17"/>
      <c r="Q105" s="17"/>
      <c r="R105" s="11"/>
      <c r="S105" s="11"/>
      <c r="T105" s="11"/>
    </row>
    <row r="106" spans="3:20" ht="19.899999999999999" customHeight="1" x14ac:dyDescent="0.25">
      <c r="C106" s="174"/>
      <c r="D106" s="191"/>
      <c r="E106" s="174"/>
      <c r="F106" s="174"/>
      <c r="G106" s="16"/>
      <c r="H106" s="16"/>
      <c r="I106" s="11"/>
      <c r="J106" s="11"/>
      <c r="K106" s="11"/>
      <c r="L106" s="11"/>
      <c r="M106" s="11"/>
      <c r="N106" s="11"/>
      <c r="O106" s="17"/>
      <c r="P106" s="17"/>
      <c r="Q106" s="17"/>
      <c r="R106" s="11"/>
      <c r="S106" s="11"/>
      <c r="T106" s="11"/>
    </row>
    <row r="107" spans="3:20" ht="19.899999999999999" customHeight="1" x14ac:dyDescent="0.25">
      <c r="C107" s="174"/>
      <c r="D107" s="191"/>
      <c r="E107" s="174"/>
      <c r="F107" s="174"/>
      <c r="G107" s="16"/>
      <c r="H107" s="16"/>
      <c r="I107" s="11"/>
      <c r="J107" s="11"/>
      <c r="K107" s="11"/>
      <c r="L107" s="11"/>
      <c r="M107" s="11"/>
      <c r="N107" s="11"/>
      <c r="O107" s="17"/>
      <c r="P107" s="17"/>
      <c r="Q107" s="17"/>
      <c r="R107" s="11"/>
      <c r="S107" s="11"/>
      <c r="T107" s="11"/>
    </row>
    <row r="108" spans="3:20" ht="19.899999999999999" customHeight="1" x14ac:dyDescent="0.25">
      <c r="C108" s="174"/>
      <c r="D108" s="191"/>
      <c r="E108" s="174"/>
      <c r="F108" s="174"/>
      <c r="G108" s="16"/>
      <c r="H108" s="16"/>
      <c r="I108" s="11"/>
      <c r="J108" s="11"/>
      <c r="K108" s="11"/>
      <c r="L108" s="11"/>
      <c r="M108" s="11"/>
      <c r="N108" s="11"/>
      <c r="O108" s="17"/>
      <c r="P108" s="17"/>
      <c r="Q108" s="17"/>
      <c r="R108" s="11"/>
      <c r="S108" s="11"/>
      <c r="T108" s="11"/>
    </row>
    <row r="109" spans="3:20" ht="19.899999999999999" customHeight="1" x14ac:dyDescent="0.25">
      <c r="C109" s="174"/>
      <c r="D109" s="191"/>
      <c r="E109" s="174"/>
      <c r="F109" s="174"/>
      <c r="G109" s="16"/>
      <c r="H109" s="16"/>
      <c r="I109" s="11"/>
      <c r="J109" s="11"/>
      <c r="K109" s="11"/>
      <c r="L109" s="11"/>
      <c r="M109" s="11"/>
      <c r="N109" s="11"/>
      <c r="O109" s="17"/>
      <c r="P109" s="17"/>
      <c r="Q109" s="17"/>
      <c r="R109" s="11"/>
      <c r="S109" s="11"/>
      <c r="T109" s="11"/>
    </row>
    <row r="110" spans="3:20" ht="19.899999999999999" customHeight="1" x14ac:dyDescent="0.25">
      <c r="C110" s="174"/>
      <c r="D110" s="191"/>
      <c r="E110" s="174"/>
      <c r="F110" s="174"/>
      <c r="G110" s="16"/>
      <c r="H110" s="16"/>
      <c r="I110" s="11"/>
      <c r="J110" s="11"/>
      <c r="K110" s="11"/>
      <c r="L110" s="11"/>
      <c r="M110" s="11"/>
      <c r="N110" s="11"/>
      <c r="O110" s="17"/>
      <c r="P110" s="17"/>
      <c r="Q110" s="17"/>
      <c r="R110" s="11"/>
      <c r="S110" s="11"/>
      <c r="T110" s="11"/>
    </row>
    <row r="111" spans="3:20" ht="19.899999999999999" customHeight="1" x14ac:dyDescent="0.25">
      <c r="C111" s="174"/>
      <c r="D111" s="191"/>
      <c r="E111" s="174"/>
      <c r="F111" s="174"/>
      <c r="G111" s="16"/>
      <c r="H111" s="16"/>
      <c r="I111" s="11"/>
      <c r="J111" s="11"/>
      <c r="K111" s="11"/>
      <c r="L111" s="11"/>
      <c r="M111" s="11"/>
      <c r="N111" s="11"/>
      <c r="O111" s="17"/>
      <c r="P111" s="17"/>
      <c r="Q111" s="17"/>
    </row>
    <row r="112" spans="3:20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ht="19.899999999999999" customHeight="1" x14ac:dyDescent="0.25">
      <c r="C114" s="1"/>
      <c r="E114" s="1"/>
      <c r="F114" s="1"/>
      <c r="J114" s="1"/>
    </row>
    <row r="115" spans="3:10" ht="19.899999999999999" customHeight="1" x14ac:dyDescent="0.25">
      <c r="C115" s="1"/>
      <c r="E115" s="1"/>
      <c r="F115" s="1"/>
      <c r="J115" s="1"/>
    </row>
    <row r="116" spans="3:10" ht="19.899999999999999" customHeight="1" x14ac:dyDescent="0.25">
      <c r="C116" s="1"/>
      <c r="E116" s="1"/>
      <c r="F116" s="1"/>
      <c r="J116" s="1"/>
    </row>
    <row r="117" spans="3:10" ht="19.899999999999999" customHeight="1" x14ac:dyDescent="0.25">
      <c r="C117" s="1"/>
      <c r="E117" s="1"/>
      <c r="F117" s="1"/>
      <c r="J117" s="1"/>
    </row>
    <row r="118" spans="3:10" ht="19.899999999999999" customHeight="1" x14ac:dyDescent="0.25">
      <c r="C118" s="1"/>
      <c r="E118" s="1"/>
      <c r="F118" s="1"/>
      <c r="J118" s="1"/>
    </row>
    <row r="119" spans="3:10" ht="19.899999999999999" customHeight="1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  <row r="238" spans="3:10" x14ac:dyDescent="0.25">
      <c r="C238" s="1"/>
      <c r="E238" s="1"/>
      <c r="F238" s="1"/>
      <c r="J238" s="1"/>
    </row>
    <row r="239" spans="3:10" x14ac:dyDescent="0.25">
      <c r="C239" s="1"/>
      <c r="E239" s="1"/>
      <c r="F239" s="1"/>
      <c r="J239" s="1"/>
    </row>
    <row r="240" spans="3:10" x14ac:dyDescent="0.25">
      <c r="C240" s="1"/>
      <c r="E240" s="1"/>
      <c r="F240" s="1"/>
      <c r="J240" s="1"/>
    </row>
    <row r="241" spans="3:10" x14ac:dyDescent="0.25">
      <c r="C241" s="1"/>
      <c r="E241" s="1"/>
      <c r="F241" s="1"/>
      <c r="J241" s="1"/>
    </row>
    <row r="242" spans="3:10" x14ac:dyDescent="0.25">
      <c r="C242" s="1"/>
      <c r="E242" s="1"/>
      <c r="F242" s="1"/>
      <c r="J242" s="1"/>
    </row>
  </sheetData>
  <sheetProtection algorithmName="SHA-512" hashValue="WQ0hnwUEy/TtAVbUzEtXLJy3GdTBMxOptINfZhsW0FoAj458cobupijyqbBteX6YF4pLAaf4+RsfQueOupaklQ==" saltValue="axaGVNpGh71gE/d/91nWCQ==" spinCount="100000" sheet="1" objects="1" scenarios="1"/>
  <mergeCells count="57">
    <mergeCell ref="U7:U8"/>
    <mergeCell ref="W7:W8"/>
    <mergeCell ref="X7:X8"/>
    <mergeCell ref="L8:L10"/>
    <mergeCell ref="V7:V10"/>
    <mergeCell ref="B7:B8"/>
    <mergeCell ref="D7:D8"/>
    <mergeCell ref="E7:E8"/>
    <mergeCell ref="Q7:Q8"/>
    <mergeCell ref="B26:G26"/>
    <mergeCell ref="E12:E13"/>
    <mergeCell ref="Q12:Q13"/>
    <mergeCell ref="L11:L22"/>
    <mergeCell ref="S25:U25"/>
    <mergeCell ref="S24:U24"/>
    <mergeCell ref="B24:G24"/>
    <mergeCell ref="B25:H25"/>
    <mergeCell ref="B1:D1"/>
    <mergeCell ref="G5:H5"/>
    <mergeCell ref="I7:I10"/>
    <mergeCell ref="J7:J10"/>
    <mergeCell ref="K7:K10"/>
    <mergeCell ref="M7:M10"/>
    <mergeCell ref="N7:N10"/>
    <mergeCell ref="O7:O10"/>
    <mergeCell ref="P7:P10"/>
    <mergeCell ref="B12:B13"/>
    <mergeCell ref="C12:C13"/>
    <mergeCell ref="D12:D13"/>
    <mergeCell ref="Y7:Y10"/>
    <mergeCell ref="W9:W10"/>
    <mergeCell ref="C7:C8"/>
    <mergeCell ref="I11:I22"/>
    <mergeCell ref="J11:J22"/>
    <mergeCell ref="K11:K22"/>
    <mergeCell ref="M11:M22"/>
    <mergeCell ref="N11:N22"/>
    <mergeCell ref="O11:O22"/>
    <mergeCell ref="P11:P22"/>
    <mergeCell ref="V11:V22"/>
    <mergeCell ref="X16:X17"/>
    <mergeCell ref="X20:X22"/>
    <mergeCell ref="W21:W22"/>
    <mergeCell ref="Y11:Y22"/>
    <mergeCell ref="R7:R8"/>
    <mergeCell ref="X11:X15"/>
    <mergeCell ref="R12:R13"/>
    <mergeCell ref="U12:U13"/>
    <mergeCell ref="W12:W13"/>
    <mergeCell ref="B14:B15"/>
    <mergeCell ref="C14:C15"/>
    <mergeCell ref="D14:D15"/>
    <mergeCell ref="E14:E15"/>
    <mergeCell ref="Q14:Q15"/>
    <mergeCell ref="R14:R15"/>
    <mergeCell ref="U14:U15"/>
    <mergeCell ref="W14:W15"/>
  </mergeCells>
  <conditionalFormatting sqref="S7:S22 G7:H22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22">
    <cfRule type="notContainsBlanks" dxfId="2" priority="78">
      <formula>LEN(TRIM(G7))&gt;0</formula>
    </cfRule>
  </conditionalFormatting>
  <conditionalFormatting sqref="U7 U9:U12 U14 U16:U2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:E12 E14 E16:E22" xr:uid="{349A6282-9232-40B5-B155-0C95E3B5B228}">
      <formula1>"ks,bal,sada,m,"</formula1>
    </dataValidation>
    <dataValidation type="list" allowBlank="1" showInputMessage="1" showErrorMessage="1" sqref="J7:J8 J11" xr:uid="{48B94206-EA09-4AFD-A5BF-F09088D45189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ignoredErrors>
    <ignoredError sqref="T8 T13:T15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W9 W7 W21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2024-10-24T05:43:16Z</cp:lastPrinted>
  <dcterms:created xsi:type="dcterms:W3CDTF">2014-03-05T12:43:32Z</dcterms:created>
  <dcterms:modified xsi:type="dcterms:W3CDTF">2024-10-25T05:57:42Z</dcterms:modified>
</cp:coreProperties>
</file>